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/>
  </bookViews>
  <sheets>
    <sheet name="ЯНВАРЬ-ИЮНЬ" sheetId="1" r:id="rId1"/>
    <sheet name="июнь" sheetId="2" r:id="rId2"/>
  </sheets>
  <definedNames>
    <definedName name="_xlnm._FilterDatabase" localSheetId="0" hidden="1">'ЯНВАРЬ-ИЮНЬ'!$A$2:$AT$52</definedName>
  </definedNames>
  <calcPr calcId="125725"/>
</workbook>
</file>

<file path=xl/calcChain.xml><?xml version="1.0" encoding="utf-8"?>
<calcChain xmlns="http://schemas.openxmlformats.org/spreadsheetml/2006/main">
  <c r="I29" i="2"/>
  <c r="H29"/>
  <c r="I27"/>
  <c r="H27"/>
  <c r="E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F3"/>
  <c r="E3"/>
  <c r="E4" i="1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F3"/>
  <c r="E3"/>
</calcChain>
</file>

<file path=xl/sharedStrings.xml><?xml version="1.0" encoding="utf-8"?>
<sst xmlns="http://schemas.openxmlformats.org/spreadsheetml/2006/main" count="245" uniqueCount="155">
  <si>
    <t>metod hmp</t>
  </si>
  <si>
    <t>n2</t>
  </si>
  <si>
    <t>vid hmp</t>
  </si>
  <si>
    <t>n1</t>
  </si>
  <si>
    <t/>
  </si>
  <si>
    <t>кол</t>
  </si>
  <si>
    <t>сумм</t>
  </si>
  <si>
    <t>Реконструктивная операция при небно-глоточной недостаточности (велофарингопластика, комбинированная повторная урановелофарингопластика, сфинктерная фарингопластика)</t>
  </si>
  <si>
    <t>201</t>
  </si>
  <si>
    <t>Реконструктивно-пластические операции при врожденных пороках развития черепно-челюстно-лицевой области</t>
  </si>
  <si>
    <t>Пластика грудной клетки, в том числе с применением погружных фиксаторов</t>
  </si>
  <si>
    <t>207</t>
  </si>
  <si>
    <t>Реконструктивные и корригирующие операции при сколиотических деформациях позвоночника 3 - 4 степени с применением имплантатов, стабилизирующих систем, аппаратов внешней фиксации, в том числе у детей, в сочетании с аномалией развития грудной клетки</t>
  </si>
  <si>
    <t>Комбинированное и последовательное использование чрескостного и блокируемого интрамедуллярного или накостного остеосинтеза</t>
  </si>
  <si>
    <t>198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</si>
  <si>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</si>
  <si>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>Корригирующие остеотомии костей верхних и нижних конечностей</t>
  </si>
  <si>
    <t>Реконструктивно-пластическое хирургическое вмешательство на костях стоп с использованием ауто- и аллотрансплантатов, имплантатов, остеозамещающих материалов, металлоконструкций</t>
  </si>
  <si>
    <t>202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</si>
  <si>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</si>
  <si>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Артродез крупных суставов конечностей с различными видами фиксации и остеосинтеза</t>
  </si>
  <si>
    <t>187</t>
  </si>
  <si>
    <t>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</si>
  <si>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Восстановление формы и функции межпозвонкового диска путем пункционной декомпрессивной нуклеопластики с обязательной интраоперационной флюороскопией</t>
  </si>
  <si>
    <t>206</t>
  </si>
  <si>
    <t>Реконструктивные и декомпрессивные операции при травмах и заболеваниях позвоночника с резекцией позвонков, корригирующей вертебротомией с использованием протезов тел позвонков и межпозвонковых дисков, костного цемента и остеозамещающих материалов с применением погружных и наружных фиксирующих устройств</t>
  </si>
  <si>
    <t>Баллонная вазодилатация с установкой 3 стентов в сосуд (сосуды)</t>
  </si>
  <si>
    <t>183</t>
  </si>
  <si>
    <t>Коронарная реваскуляризация миокарда с применением ангиопластики в сочетании со стентированием при ишемической болезни сердца</t>
  </si>
  <si>
    <t>495</t>
  </si>
  <si>
    <t>Баллонная вазодилатация с установкой 2 стентов в сосуд (сосуды)</t>
  </si>
  <si>
    <t>494</t>
  </si>
  <si>
    <t>Баллонная вазодилатация с установкой 1 стента в сосуд (сосуды)</t>
  </si>
  <si>
    <t>Реконструкция передней камеры, иридопластика с ультразвуковой факоэмульсификацией осложненной катаракты с имплантацией интраокулярной линзы, в том числе с применением лазерной хирургии</t>
  </si>
  <si>
    <t>182</t>
  </si>
  <si>
    <t>Комплексное хирургическое лечение глаукомы, включая микроинвазивную энергетическую оптико-реконструктивную и лазерную хирургию, имплантацию различных видов дренажей</t>
  </si>
  <si>
    <t>Реконструктивные операции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аутотканей и аллогенных трансплантатов, в том числе металлических</t>
  </si>
  <si>
    <t>208</t>
  </si>
  <si>
    <t>Реконструктивные операции на звукопроводящем аппарате среднего уха</t>
  </si>
  <si>
    <t>Реконструкция анатомических структур и звукопроводящего аппарата среднего уха с применением микрохирургической техники, аутотканей и аллогенных трансплантатов, в том числе металлических, с обнажением лицевого нерва, реиннервацией и использованием системы мониторинга лицевого нерва</t>
  </si>
  <si>
    <t>Конформная дистанционная лучевая терапия, в том числе IMRT, IGRT, VMAT, стереотаксическая (70 - 99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 Синхронизация дыхания</t>
  </si>
  <si>
    <t>178</t>
  </si>
  <si>
    <t>Дистанционная лучевая терапия в радиотерапевтических отделениях при злокачественных новообразованиях</t>
  </si>
  <si>
    <t>Конформная дистанционная лучевая терапия, в том числе IMRT, IGRT, VMAT, стереотаксическая (40 - 69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</t>
  </si>
  <si>
    <t>Конформная дистанционная лучевая терапия, в том числе IMRT, IGRT, VMAT, стереотаксическая (40 - 69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 Синхронизация дыхания</t>
  </si>
  <si>
    <t>Конформная дистанционная лучевая терапия, в том числе IMRT, IGRT, VMAT, стереотаксическая (1 - 39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 Синхронизация дыхания</t>
  </si>
  <si>
    <t>487</t>
  </si>
  <si>
    <t>Внутриартериальная эмболизация (химиоэмболизация) опухолей</t>
  </si>
  <si>
    <t>32</t>
  </si>
  <si>
    <t>Видеоэндоскопические внутриполостные и видеоэндоскопические внутрипросветные хирургические вмешательства, интервенционные радиологические вмешательства, малоинвазивные органосохраняющие вмешательства при злокачественных новообразованиях, в том числе у детей</t>
  </si>
  <si>
    <t>Реконструктивные вмешательства на экстракраниальных отделах церебральных артерий</t>
  </si>
  <si>
    <t>23</t>
  </si>
  <si>
    <t>Удаление опухоли с применением двух и более методов лечения (интраоперационных технологий)</t>
  </si>
  <si>
    <t>17</t>
  </si>
  <si>
    <t>Микрохирургические вмешательства с использованием операционного микроскопа, стереотаксической биопсии,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</t>
  </si>
  <si>
    <t>Операции эндоскопическим, влагалищным и абдоминальным доступом и их сочетание в различной комбинации (пластика шейки матки)</t>
  </si>
  <si>
    <t>6</t>
  </si>
  <si>
    <t>Хирургическое органосохраняющее лечение женщин с несостоятельностью мышц тазового дна, опущением и выпадением органов малого таза, а также в сочетании со стрессовым недержанием мочи, соединительнотканными заболеваниями, включая реконструктивно-пластические операции (сакровагинопексию с лапароскопической ассистенцией, оперативные вмешательства с использованием сетчатых протезов)</t>
  </si>
  <si>
    <t>499</t>
  </si>
  <si>
    <t>Эндоскопическое бужирование и стентирование мочеточника у детей</t>
  </si>
  <si>
    <t>199</t>
  </si>
  <si>
    <t>Реконструктивно-пластические операции на органах мочеполовой системы, включающие кишечную пластику мочевых путей, реимплантацию мочеточников, пластику мочевых путей с использованием аутологичных лоскутов, коррекцию урогенитальных свищей</t>
  </si>
  <si>
    <t>Имплантация эндопротеза, в том числе с использованием компьютерной навигации, и замещением дефекта костным аутотрансплантатом или опорными блоками из трабекулярного металла</t>
  </si>
  <si>
    <t>223</t>
  </si>
  <si>
    <t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компьютерной навигации</t>
  </si>
  <si>
    <t>Имплантация специальных диспластических компонентов эндопротеза с костной аутопластикой крыши вертлужной впадины или замещением дефекта крыши опорными блоками из трабекуллярного металла</t>
  </si>
  <si>
    <t>Имплантация эндопротеза, в том числе под контролем компьютерной навигации, с одновременной реконструкцией биологической оси конечности</t>
  </si>
  <si>
    <t>Создание оптимальных взаимоотношений в суставе путем выполнения различных вариантов остеотомий бедренной и большеберцовой костей с изменением их пространственного положения и фиксацией имплантатами или аппаратами внешней фиксации</t>
  </si>
  <si>
    <t>Декомпрессивно-стабилизирующее вмешательство с резекцией позвонка, межпозвонкового диска, связочных элементов сегмента позвоночника из заднего или вентрального доступов, с фиксацией позвоночника, с использованием костной пластики (спондилодеза), погружных имплантатов и стабилизирующих систем (ригидных или динамических) при помощи микроскопа, эндоскопической техники и малоинвазивного инструментария</t>
  </si>
  <si>
    <t>28</t>
  </si>
  <si>
    <t>Микрохирургические и эндоскопические вмешательства при поражениях межпозвоночных дисков шейных и грудных отделов с миелопатией, радикуло- и нейропатией, спондилолистезах и спинальных стенозах. Сложные декомпрессионно-стабилизирующие и реконструктивные операции при травмах и заболеваниях позвоночника, сопровождающихся развитием миелопатии, с использованием остеозамещающих материалов, погружных и наружных фиксирующих устройств. Имплантация временных электродов для нейростимуляции спинного мозга и периферических нервов</t>
  </si>
  <si>
    <t>Комплексное лечение, включая установку средств суточного мониторирования гликемии с компьютерным анализом вариабельности суточной гликемии и нормализацией показателей углеводного обмена системой непрерывного введения инсулина (инсулиновая помпа)</t>
  </si>
  <si>
    <t>212</t>
  </si>
  <si>
    <t>Терапевтическое лечение сахарного диабета и его сосудистых осложнений (нефропатии, нейропатии, диабетической стопы, ишемических поражений сердца и головного мозга), включая заместительную инсулиновую терапию системами постоянной подкожной инфузии</t>
  </si>
  <si>
    <t>Декомпрессивно-стабилизирующее вмешательство с резекцией позвонка, межпозвонкового диска, связочных элементов сегмента позвоночника из вентрального или заднего доступов, репозиционно-стабилизирующий спондилосинтез с использованием костной пластики (спондилодеза), погружных имплантатов</t>
  </si>
  <si>
    <t>Артролиз и артродез суставов кисти с различными видами чрескостного, накостного и интрамедуллярного остеосинтеза</t>
  </si>
  <si>
    <t>Имплантация частотно-адаптированного двухкамерного кардиостимулятора</t>
  </si>
  <si>
    <t>219</t>
  </si>
  <si>
    <t>Эндоваскулярная, хирургическая коррекция нарушений ритма сердца без имплантации кардиовертера-дефибриллятора</t>
  </si>
  <si>
    <t>Имплантация частотно-адаптированного однокамерного кардиостимулятора</t>
  </si>
  <si>
    <t>220</t>
  </si>
  <si>
    <t>Эндоваскулярная, хирургическая коррекция нарушений ритма сердца без имплантации кардиовертера-дефибриллятора у взрослых</t>
  </si>
  <si>
    <t>Клипирование артериальных аневризм</t>
  </si>
  <si>
    <t>22</t>
  </si>
  <si>
    <t>Микрохирургические вмешательства при патологии сосудов головного и спинного мозга, внутримозговых и внутрижелудочковых гематомах</t>
  </si>
  <si>
    <t>484</t>
  </si>
  <si>
    <t>Реконструктивно-восстановительная операция по восстановлению непрерывности кишечника с ликвидацией стомы, формированием анастомоза</t>
  </si>
  <si>
    <t>3</t>
  </si>
  <si>
    <t>Реконструктивно-пластические, в том числе лапароскопически ассистированные операции на тонкой, толстой кишке и промежности</t>
  </si>
  <si>
    <t>Панкреатодуоденальная резекция с резекцией желудка</t>
  </si>
  <si>
    <t>1</t>
  </si>
  <si>
    <t>Микрохирургические, расширенные, комбинированные и реконструктивно-пластические операции на поджелудочной железе, в том числе лапароскопически ассистированные операции</t>
  </si>
  <si>
    <t>Дистальная резекция поджелудочной железы со спленэктомией</t>
  </si>
  <si>
    <t>Удаление новообразования с применением микрохирургической техники и эндоскопической техники</t>
  </si>
  <si>
    <t>457</t>
  </si>
  <si>
    <t>Хирургическое лечение доброкачественных новообразований среднего уха, полости носа и придаточных пазух, гортани и глотки</t>
  </si>
  <si>
    <t>485</t>
  </si>
  <si>
    <t>493</t>
  </si>
  <si>
    <t>496</t>
  </si>
  <si>
    <t>545</t>
  </si>
  <si>
    <t>547</t>
  </si>
  <si>
    <t>209</t>
  </si>
  <si>
    <t>Итого</t>
  </si>
  <si>
    <t>Наименование метода ВМП</t>
  </si>
  <si>
    <t>Наименование вида ВМП</t>
  </si>
  <si>
    <t>Метод ВМП</t>
  </si>
  <si>
    <t>Вид ВМП</t>
  </si>
  <si>
    <t>Всего случаев</t>
  </si>
  <si>
    <t>Всего сумма</t>
  </si>
  <si>
    <t>ПРОВЕРКА</t>
  </si>
  <si>
    <t>ЯНВАРЬ-МАЙ</t>
  </si>
  <si>
    <t>ИЮНЬ</t>
  </si>
  <si>
    <t>ЯНВАРЬ-ИЮНЬ</t>
  </si>
  <si>
    <t>РЕСПУБЛИКА МОРДОВИЯ</t>
  </si>
  <si>
    <t>УДМУРТСКАЯ РЕСПУБЛИКА</t>
  </si>
  <si>
    <t>КРАСНОДАРСКИЙ КРАЙ</t>
  </si>
  <si>
    <t>КРАСНОЯРСКИЙ КРАЙ</t>
  </si>
  <si>
    <t>АРХАНГЕЛЬСКАЯ ОБЛАСТЬ</t>
  </si>
  <si>
    <t>ВЛАДИМИРСКАЯ ОБЛАСТЬ</t>
  </si>
  <si>
    <t>ИВАНОВСКАЯ ОБЛАСТЬ</t>
  </si>
  <si>
    <t>КИРОВСКАЯ ОБЛАСТЬ</t>
  </si>
  <si>
    <t>КОСТРОМСКАЯ ОБЛАСТЬ</t>
  </si>
  <si>
    <t>МОСКОВСКАЯ ОБЛАСТЬ</t>
  </si>
  <si>
    <t>МУРМАНСКАЯ ОБЛАСТЬ</t>
  </si>
  <si>
    <t>НИЖЕГОРОДСКАЯ ОБЛАСТЬ</t>
  </si>
  <si>
    <t>ПЕРМСКИЙ КРАЙ</t>
  </si>
  <si>
    <t>САМАРСКАЯ ОБЛАСТЬ</t>
  </si>
  <si>
    <t>СВЕРДЛОВСКАЯ ОБЛАСТЬ</t>
  </si>
  <si>
    <t>ТУЛЬСКАЯ ОБЛАСТЬ</t>
  </si>
  <si>
    <t>ЯРОСЛАВСКАЯ ОБЛАСТЬ</t>
  </si>
  <si>
    <t>Г. МОСКВА</t>
  </si>
  <si>
    <t>Г. САНКТ ПЕТЕРБУРГ</t>
  </si>
  <si>
    <t>УЛЬЯНОВСКАЯ ОБЛАСТЬ</t>
  </si>
  <si>
    <t>Информация об оказанных высокотехнологичных  услугах  жителям Пензенской области в медицинских организациях других субъектов Российской Федерации (фактическая оплата за  ЯНВАРЬ-ИЮНЬ 2024 г.)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</si>
  <si>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3 стентов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</si>
  <si>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2 стентов</t>
  </si>
  <si>
    <t>Отсроченная реконструкция молочной железы кожно-мышечным лоскутом (кожно-мышечным лоскутом прямой мышцы живота, торакодорзальным лоскутом), в том числе с использованием эндопротеза и микрохирургической техники</t>
  </si>
  <si>
    <t>Реконструктивно-пластические, микрохирургические, обширные циторедуктивные, расширенно-комбинированные хирургические вмешательства, в том числе с применением физических факторов (гипертермия, радиочастотная термоаблация, лазерная и криодеструкция и др.) при злокачественных новообразованиях, в том числе у детей</t>
  </si>
  <si>
    <t>Правосторонняя гемиколэктомия с расширенной лимфаденэктомией</t>
  </si>
  <si>
    <t>Имплантация эндопротеза с одновременной реконструкцией биологической оси конечности</t>
  </si>
  <si>
    <t>Эндопротезирование коленных суставов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остеопорозе, в том числе с использованием компьютерной навигации</t>
  </si>
  <si>
    <t>Удаление опухоли в пределах здоровых тканей с использованием лапароскопического и комбинированного доступа, с иммуногистохимическим исследованием удаленных тканей</t>
  </si>
  <si>
    <t>Хирургическое органосохраняющее лечение распространенных форм гигантских опухолей гениталий, смежных органов малого таза и других органов брюшной полости у женщин с использованием лапароскопического и комбинированного доступа</t>
  </si>
  <si>
    <t>Баллонная вазодилатация с установкой 1 стента в сосуд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</si>
  <si>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1 стента</t>
  </si>
  <si>
    <t>Баллонная вазодилятация и/или стентирование с установкой 1 стента в сосуд с применением методов внутрисосудистой визуализации и/или в сочетании с оценкой гемодинамической значимости стеноза по данным физиологической оценки коронарного кровотока (ФРК или МРК) при ишемической болезни сердца</t>
  </si>
  <si>
    <t>Коронарная ангиопластика со стентированием с выполнением внутрисосудистого ультразвукового исследования (ВСУЗИ) и оценкой фракционированного коронарного резерва и градиента давления на стенозе коронарной артерии (FFR) (1 стент)</t>
  </si>
  <si>
    <t>Баллонная вазодилятация и (или) стентирование с установкой 1 стента в сосуд с применением методов внутрисосудистой визуализации и (или) в сочетании с оценкой гемодинамической значимости стеноза по данным физиологической оценки коронарного кровотока (ФРК или МРК) при ишемической болезни сердца</t>
  </si>
  <si>
    <t>Коронарная ангиопластика со стентированием в сочетании с применением внутрисосудистой визуализации и (или) оценки гемодинамической значимости стеноза по данным физиологической оценки коронарного кровотока (1 стент)</t>
  </si>
  <si>
    <t>Перкутанная нефролитолапоксия в сочетании с лазерной литотрипсией</t>
  </si>
  <si>
    <t>Рецидивные и особо сложные операции на органах мочеполовой системы</t>
  </si>
  <si>
    <t>Поликомпонентная терапия с инициацией или заменой генно-инженерных биологических лекарственных препаратов и химиотерапевтических лекарственных препаратов под контролем иммунологических, морфологических, гистохимических инструментальных исследований</t>
  </si>
  <si>
    <t>Баллонная вазодилятация и (или) стентирование с установкой 3 стентов в сосуд с применением методов внутрисосудистой визуализации и (или) в сочетании с оценкой гемодинамической значимости стеноза по данным физиологической оценки коронарного кровотока (ФРК или МРК) при ишемической болезни сердца</t>
  </si>
  <si>
    <t>Поликомпонентное лечение при язвенном колите и болезни Крона 3 и 4 степени активности, гормонозависимых и гормонорезистентных формах, тяжелой форме целиакии с инициацией или заменой генно-инженерных биологических лекарственных препаратов и химиотерапевтических лекарственных препаратов под контролем иммунологических, морфологических, гистохимических инструментальных исследований</t>
  </si>
  <si>
    <t>Коронарная ангиопластика со стентированием в сочетании с применением внутрисосудистой визуализации и (или) оценки гемодинамической значимости стеноза по данным физиологической оценки коронарного кровотока (3 стента)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</si>
</sst>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Calibri"/>
      <family val="2"/>
      <scheme val="minor"/>
    </font>
    <font>
      <b/>
      <sz val="14"/>
      <color theme="1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2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31">
    <xf numFmtId="0" fontId="2" fillId="0" borderId="0" xfId="0" applyFont="1" applyFill="1" applyBorder="1"/>
    <xf numFmtId="0" fontId="3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horizontal="left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right" vertical="center" wrapText="1" readingOrder="1"/>
    </xf>
    <xf numFmtId="0" fontId="4" fillId="0" borderId="1" xfId="1" applyNumberFormat="1" applyFont="1" applyFill="1" applyBorder="1" applyAlignment="1">
      <alignment horizontal="right" vertical="center" wrapText="1" readingOrder="1"/>
    </xf>
    <xf numFmtId="0" fontId="5" fillId="0" borderId="1" xfId="1" applyNumberFormat="1" applyFont="1" applyFill="1" applyBorder="1" applyAlignment="1">
      <alignment horizontal="right" vertical="center" wrapText="1" readingOrder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 readingOrder="1"/>
    </xf>
    <xf numFmtId="4" fontId="8" fillId="2" borderId="1" xfId="1" applyNumberFormat="1" applyFont="1" applyFill="1" applyBorder="1" applyAlignment="1">
      <alignment horizontal="center" vertical="center" wrapText="1" readingOrder="1"/>
    </xf>
    <xf numFmtId="1" fontId="8" fillId="2" borderId="7" xfId="1" applyNumberFormat="1" applyFont="1" applyFill="1" applyBorder="1" applyAlignment="1">
      <alignment horizontal="center" vertical="center" wrapText="1" readingOrder="1"/>
    </xf>
    <xf numFmtId="4" fontId="8" fillId="2" borderId="7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0" fontId="10" fillId="0" borderId="0" xfId="4" applyFont="1" applyFill="1" applyBorder="1"/>
    <xf numFmtId="0" fontId="8" fillId="2" borderId="8" xfId="1" applyNumberFormat="1" applyFont="1" applyFill="1" applyBorder="1" applyAlignment="1">
      <alignment horizontal="center" vertical="center" wrapText="1" readingOrder="1"/>
    </xf>
    <xf numFmtId="0" fontId="8" fillId="2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9" fillId="3" borderId="7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1" fillId="0" borderId="0" xfId="3" applyFont="1" applyBorder="1" applyAlignment="1">
      <alignment horizontal="center" wrapText="1"/>
    </xf>
    <xf numFmtId="0" fontId="2" fillId="0" borderId="0" xfId="4" applyFont="1" applyFill="1" applyBorder="1"/>
  </cellXfs>
  <cellStyles count="5">
    <cellStyle name="Normal" xfId="1"/>
    <cellStyle name="Обычный" xfId="0" builtinId="0"/>
    <cellStyle name="Обычный 2" xfId="4"/>
    <cellStyle name="Обычный 3 3 2 2 2 3" xfId="2"/>
    <cellStyle name="Обычный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2"/>
  <sheetViews>
    <sheetView showGridLines="0" tabSelected="1" topLeftCell="A49" workbookViewId="0">
      <selection activeCell="C62" sqref="C62"/>
    </sheetView>
  </sheetViews>
  <sheetFormatPr defaultRowHeight="15"/>
  <cols>
    <col min="1" max="1" width="33.140625" customWidth="1"/>
    <col min="2" max="2" width="36.140625" customWidth="1"/>
    <col min="3" max="4" width="13.42578125" customWidth="1"/>
    <col min="5" max="5" width="15" customWidth="1"/>
    <col min="6" max="6" width="15.5703125" customWidth="1"/>
    <col min="7" max="8" width="13.42578125" customWidth="1"/>
    <col min="9" max="9" width="13.5703125" customWidth="1"/>
    <col min="10" max="11" width="13.42578125" customWidth="1"/>
    <col min="12" max="12" width="13.5703125" customWidth="1"/>
    <col min="13" max="14" width="13.42578125" customWidth="1"/>
    <col min="15" max="15" width="13.5703125" customWidth="1"/>
    <col min="16" max="18" width="13.42578125" customWidth="1"/>
    <col min="19" max="19" width="13.5703125" customWidth="1"/>
    <col min="20" max="21" width="13.42578125" customWidth="1"/>
    <col min="22" max="22" width="13.5703125" customWidth="1"/>
    <col min="23" max="24" width="13.42578125" customWidth="1"/>
    <col min="25" max="25" width="13.5703125" customWidth="1"/>
    <col min="26" max="27" width="13.42578125" customWidth="1"/>
    <col min="28" max="28" width="13.5703125" customWidth="1"/>
    <col min="29" max="30" width="13.42578125" customWidth="1"/>
    <col min="31" max="31" width="13.5703125" customWidth="1"/>
    <col min="32" max="33" width="13.42578125" customWidth="1"/>
    <col min="34" max="34" width="13.5703125" customWidth="1"/>
    <col min="35" max="36" width="13.42578125" customWidth="1"/>
    <col min="37" max="37" width="13.5703125" customWidth="1"/>
    <col min="38" max="39" width="13.42578125" customWidth="1"/>
    <col min="40" max="40" width="13.5703125" customWidth="1"/>
    <col min="41" max="42" width="13.42578125" customWidth="1"/>
    <col min="43" max="43" width="13.5703125" customWidth="1"/>
    <col min="44" max="46" width="13.42578125" customWidth="1"/>
    <col min="47" max="47" width="0" hidden="1" customWidth="1"/>
  </cols>
  <sheetData>
    <row r="1" spans="1:46" s="30" customFormat="1" ht="33.75">
      <c r="A1" s="29" t="s">
        <v>133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46" ht="51" customHeight="1">
      <c r="A2" s="8" t="s">
        <v>103</v>
      </c>
      <c r="B2" s="9" t="s">
        <v>104</v>
      </c>
      <c r="C2" s="9" t="s">
        <v>105</v>
      </c>
      <c r="D2" s="10" t="s">
        <v>106</v>
      </c>
      <c r="E2" s="11" t="s">
        <v>107</v>
      </c>
      <c r="F2" s="11" t="s">
        <v>108</v>
      </c>
      <c r="G2" s="18" t="s">
        <v>113</v>
      </c>
      <c r="H2" s="19"/>
      <c r="I2" s="18" t="s">
        <v>114</v>
      </c>
      <c r="J2" s="19"/>
      <c r="K2" s="18" t="s">
        <v>115</v>
      </c>
      <c r="L2" s="19"/>
      <c r="M2" s="18" t="s">
        <v>116</v>
      </c>
      <c r="N2" s="19"/>
      <c r="O2" s="18" t="s">
        <v>117</v>
      </c>
      <c r="P2" s="19"/>
      <c r="Q2" s="18" t="s">
        <v>118</v>
      </c>
      <c r="R2" s="19"/>
      <c r="S2" s="18" t="s">
        <v>119</v>
      </c>
      <c r="T2" s="19"/>
      <c r="U2" s="18" t="s">
        <v>120</v>
      </c>
      <c r="V2" s="19"/>
      <c r="W2" s="18" t="s">
        <v>121</v>
      </c>
      <c r="X2" s="19"/>
      <c r="Y2" s="18" t="s">
        <v>122</v>
      </c>
      <c r="Z2" s="19"/>
      <c r="AA2" s="18" t="s">
        <v>123</v>
      </c>
      <c r="AB2" s="19"/>
      <c r="AC2" s="18" t="s">
        <v>124</v>
      </c>
      <c r="AD2" s="19"/>
      <c r="AE2" s="18" t="s">
        <v>125</v>
      </c>
      <c r="AF2" s="19"/>
      <c r="AG2" s="18" t="s">
        <v>126</v>
      </c>
      <c r="AH2" s="19"/>
      <c r="AI2" s="18" t="s">
        <v>127</v>
      </c>
      <c r="AJ2" s="19"/>
      <c r="AK2" s="18" t="s">
        <v>128</v>
      </c>
      <c r="AL2" s="19"/>
      <c r="AM2" s="18" t="s">
        <v>132</v>
      </c>
      <c r="AN2" s="19"/>
      <c r="AO2" s="18" t="s">
        <v>129</v>
      </c>
      <c r="AP2" s="19"/>
      <c r="AQ2" s="18" t="s">
        <v>130</v>
      </c>
      <c r="AR2" s="19"/>
      <c r="AS2" s="18" t="s">
        <v>131</v>
      </c>
      <c r="AT2" s="19"/>
    </row>
    <row r="3" spans="1:46" ht="76.5">
      <c r="A3" s="3" t="s">
        <v>7</v>
      </c>
      <c r="B3" s="3" t="s">
        <v>9</v>
      </c>
      <c r="C3" s="4">
        <v>15</v>
      </c>
      <c r="D3" s="4" t="s">
        <v>8</v>
      </c>
      <c r="E3" s="12">
        <f>G3+I3+K3+M3+O3+Q3+S3+U3+W3+Y3+AA3+AC3+AE3+AG3+AI3+AK3+AM3+AO3+AQ3+AS3</f>
        <v>1</v>
      </c>
      <c r="F3" s="13">
        <f>H3+J3+L3+N3+P3+R3+T3+V3+X3+Z3+AB3+AD3+AF3+AH3+AJ3+AL3+AN3+AP3+AR3+AT3</f>
        <v>188769.13</v>
      </c>
      <c r="G3" s="6"/>
      <c r="H3" s="6"/>
      <c r="I3" s="6"/>
      <c r="J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6">
        <v>1</v>
      </c>
      <c r="AR3" s="6">
        <v>188769.13</v>
      </c>
      <c r="AS3" s="5"/>
      <c r="AT3" s="5"/>
    </row>
    <row r="4" spans="1:46" ht="102">
      <c r="A4" s="3" t="s">
        <v>10</v>
      </c>
      <c r="B4" s="3" t="s">
        <v>12</v>
      </c>
      <c r="C4" s="4">
        <v>27</v>
      </c>
      <c r="D4" s="4" t="s">
        <v>11</v>
      </c>
      <c r="E4" s="12">
        <f t="shared" ref="E4:E52" si="0">G4+I4+K4+M4+O4+Q4+S4+U4+W4+Y4+AA4+AC4+AE4+AG4+AI4+AK4+AM4+AO4+AQ4+AS4</f>
        <v>1</v>
      </c>
      <c r="F4" s="13">
        <f t="shared" ref="F4:F52" si="1">H4+J4+L4+N4+P4+R4+T4+V4+X4+Z4+AB4+AD4+AF4+AH4+AJ4+AL4+AN4+AP4+AR4+AT4</f>
        <v>418757</v>
      </c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>
        <v>1</v>
      </c>
      <c r="Z4" s="6">
        <v>418757</v>
      </c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ht="89.25">
      <c r="A5" s="3" t="s">
        <v>13</v>
      </c>
      <c r="B5" s="3" t="s">
        <v>15</v>
      </c>
      <c r="C5" s="4">
        <v>32</v>
      </c>
      <c r="D5" s="4" t="s">
        <v>14</v>
      </c>
      <c r="E5" s="12">
        <f t="shared" si="0"/>
        <v>1</v>
      </c>
      <c r="F5" s="13">
        <f t="shared" si="1"/>
        <v>196212.71</v>
      </c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6">
        <v>1</v>
      </c>
      <c r="AR5" s="6">
        <v>196212.71</v>
      </c>
      <c r="AS5" s="5"/>
      <c r="AT5" s="5"/>
    </row>
    <row r="6" spans="1:46" ht="89.25">
      <c r="A6" s="3" t="s">
        <v>16</v>
      </c>
      <c r="B6" s="3" t="s">
        <v>15</v>
      </c>
      <c r="C6" s="4">
        <v>33</v>
      </c>
      <c r="D6" s="4" t="s">
        <v>14</v>
      </c>
      <c r="E6" s="12">
        <f t="shared" si="0"/>
        <v>4</v>
      </c>
      <c r="F6" s="13">
        <f t="shared" si="1"/>
        <v>729765.02</v>
      </c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>
        <v>3</v>
      </c>
      <c r="AR6" s="6">
        <v>554233.02</v>
      </c>
      <c r="AS6" s="6">
        <v>1</v>
      </c>
      <c r="AT6" s="6">
        <v>175532</v>
      </c>
    </row>
    <row r="7" spans="1:46" ht="114.75">
      <c r="A7" s="3" t="s">
        <v>17</v>
      </c>
      <c r="B7" s="3" t="s">
        <v>19</v>
      </c>
      <c r="C7" s="4">
        <v>36</v>
      </c>
      <c r="D7" s="4" t="s">
        <v>18</v>
      </c>
      <c r="E7" s="12">
        <f t="shared" si="0"/>
        <v>10</v>
      </c>
      <c r="F7" s="13">
        <f t="shared" si="1"/>
        <v>1865269.17</v>
      </c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6">
        <v>1</v>
      </c>
      <c r="Z7" s="6">
        <v>168165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>
        <v>9</v>
      </c>
      <c r="AR7" s="6">
        <v>1697104.17</v>
      </c>
      <c r="AS7" s="5"/>
      <c r="AT7" s="5"/>
    </row>
    <row r="8" spans="1:46" ht="76.5">
      <c r="A8" s="3" t="s">
        <v>20</v>
      </c>
      <c r="B8" s="3" t="s">
        <v>22</v>
      </c>
      <c r="C8" s="4">
        <v>37</v>
      </c>
      <c r="D8" s="4" t="s">
        <v>21</v>
      </c>
      <c r="E8" s="12">
        <f t="shared" si="0"/>
        <v>1</v>
      </c>
      <c r="F8" s="13">
        <f t="shared" si="1"/>
        <v>184744.34</v>
      </c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6">
        <v>1</v>
      </c>
      <c r="AR8" s="6">
        <v>184744.34</v>
      </c>
      <c r="AS8" s="5"/>
      <c r="AT8" s="5"/>
    </row>
    <row r="9" spans="1:46" ht="114.75">
      <c r="A9" s="3" t="s">
        <v>23</v>
      </c>
      <c r="B9" s="3" t="s">
        <v>25</v>
      </c>
      <c r="C9" s="4">
        <v>38</v>
      </c>
      <c r="D9" s="4" t="s">
        <v>24</v>
      </c>
      <c r="E9" s="12">
        <f t="shared" si="0"/>
        <v>8</v>
      </c>
      <c r="F9" s="13">
        <f t="shared" si="1"/>
        <v>1495780.49</v>
      </c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6">
        <v>1</v>
      </c>
      <c r="Z9" s="6">
        <v>168165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>
        <v>7</v>
      </c>
      <c r="AR9" s="6">
        <v>1327615.49</v>
      </c>
      <c r="AS9" s="5"/>
      <c r="AT9" s="5"/>
    </row>
    <row r="10" spans="1:46" ht="51">
      <c r="A10" s="3" t="s">
        <v>26</v>
      </c>
      <c r="B10" s="3" t="s">
        <v>28</v>
      </c>
      <c r="C10" s="4">
        <v>45</v>
      </c>
      <c r="D10" s="4" t="s">
        <v>27</v>
      </c>
      <c r="E10" s="12">
        <f t="shared" si="0"/>
        <v>3</v>
      </c>
      <c r="F10" s="13">
        <f t="shared" si="1"/>
        <v>859980.04</v>
      </c>
      <c r="G10" s="6"/>
      <c r="H10" s="6"/>
      <c r="I10" s="6"/>
      <c r="J10" s="6"/>
      <c r="K10" s="5"/>
      <c r="L10" s="5"/>
      <c r="M10" s="5"/>
      <c r="N10" s="5"/>
      <c r="O10" s="6">
        <v>1</v>
      </c>
      <c r="P10" s="6">
        <v>325981.03999999998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6">
        <v>1</v>
      </c>
      <c r="AJ10" s="6">
        <v>273162</v>
      </c>
      <c r="AK10" s="5"/>
      <c r="AL10" s="5"/>
      <c r="AM10" s="6">
        <v>1</v>
      </c>
      <c r="AN10" s="6">
        <v>260837</v>
      </c>
      <c r="AO10" s="5"/>
      <c r="AP10" s="5"/>
      <c r="AQ10" s="5"/>
      <c r="AR10" s="5"/>
      <c r="AS10" s="5"/>
      <c r="AT10" s="5"/>
    </row>
    <row r="11" spans="1:46" ht="51">
      <c r="A11" s="3" t="s">
        <v>26</v>
      </c>
      <c r="B11" s="3" t="s">
        <v>134</v>
      </c>
      <c r="C11" s="4">
        <v>45</v>
      </c>
      <c r="D11" s="4" t="s">
        <v>29</v>
      </c>
      <c r="E11" s="12">
        <f t="shared" si="0"/>
        <v>1</v>
      </c>
      <c r="F11" s="13">
        <f t="shared" si="1"/>
        <v>211272.14</v>
      </c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>
        <v>1</v>
      </c>
      <c r="AR11" s="6">
        <v>211272.14</v>
      </c>
      <c r="AS11" s="5"/>
      <c r="AT11" s="5"/>
    </row>
    <row r="12" spans="1:46" ht="51">
      <c r="A12" s="3" t="s">
        <v>30</v>
      </c>
      <c r="B12" s="3" t="s">
        <v>28</v>
      </c>
      <c r="C12" s="4">
        <v>46</v>
      </c>
      <c r="D12" s="4" t="s">
        <v>27</v>
      </c>
      <c r="E12" s="12">
        <f t="shared" si="0"/>
        <v>3</v>
      </c>
      <c r="F12" s="13">
        <f t="shared" si="1"/>
        <v>770296.09000000008</v>
      </c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">
        <v>1</v>
      </c>
      <c r="AF12" s="6">
        <v>242327</v>
      </c>
      <c r="AG12" s="5"/>
      <c r="AH12" s="5"/>
      <c r="AI12" s="5"/>
      <c r="AJ12" s="5"/>
      <c r="AK12" s="5"/>
      <c r="AL12" s="5"/>
      <c r="AM12" s="5"/>
      <c r="AN12" s="5"/>
      <c r="AO12" s="6">
        <v>1</v>
      </c>
      <c r="AP12" s="6">
        <v>214756</v>
      </c>
      <c r="AQ12" s="6">
        <v>1</v>
      </c>
      <c r="AR12" s="6">
        <v>313213.09000000003</v>
      </c>
      <c r="AS12" s="5"/>
      <c r="AT12" s="5"/>
    </row>
    <row r="13" spans="1:46" ht="51">
      <c r="A13" s="3" t="s">
        <v>30</v>
      </c>
      <c r="B13" s="3" t="s">
        <v>135</v>
      </c>
      <c r="C13" s="4">
        <v>46</v>
      </c>
      <c r="D13" s="4" t="s">
        <v>31</v>
      </c>
      <c r="E13" s="12">
        <f t="shared" si="0"/>
        <v>2</v>
      </c>
      <c r="F13" s="13">
        <f t="shared" si="1"/>
        <v>356506.02</v>
      </c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>
        <v>2</v>
      </c>
      <c r="AR13" s="6">
        <v>356506.02</v>
      </c>
      <c r="AS13" s="5"/>
      <c r="AT13" s="5"/>
    </row>
    <row r="14" spans="1:46" ht="51">
      <c r="A14" s="3" t="s">
        <v>32</v>
      </c>
      <c r="B14" s="3" t="s">
        <v>28</v>
      </c>
      <c r="C14" s="4">
        <v>47</v>
      </c>
      <c r="D14" s="4" t="s">
        <v>27</v>
      </c>
      <c r="E14" s="12">
        <f t="shared" si="0"/>
        <v>14</v>
      </c>
      <c r="F14" s="13">
        <f t="shared" si="1"/>
        <v>3036206.67</v>
      </c>
      <c r="G14" s="6">
        <v>2</v>
      </c>
      <c r="H14" s="6">
        <v>285734</v>
      </c>
      <c r="I14" s="6"/>
      <c r="J14" s="6"/>
      <c r="K14" s="6">
        <v>1</v>
      </c>
      <c r="L14" s="6">
        <v>185214</v>
      </c>
      <c r="M14" s="6">
        <v>1</v>
      </c>
      <c r="N14" s="6">
        <v>237714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6">
        <v>3</v>
      </c>
      <c r="Z14" s="6">
        <v>605011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>
        <v>7</v>
      </c>
      <c r="AR14" s="6">
        <v>1722533.67</v>
      </c>
      <c r="AS14" s="5"/>
      <c r="AT14" s="5"/>
    </row>
    <row r="15" spans="1:46" ht="76.5">
      <c r="A15" s="3" t="s">
        <v>33</v>
      </c>
      <c r="B15" s="3" t="s">
        <v>35</v>
      </c>
      <c r="C15" s="4">
        <v>66</v>
      </c>
      <c r="D15" s="4" t="s">
        <v>34</v>
      </c>
      <c r="E15" s="12">
        <f t="shared" si="0"/>
        <v>1</v>
      </c>
      <c r="F15" s="13">
        <f t="shared" si="1"/>
        <v>88610.3</v>
      </c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>
        <v>1</v>
      </c>
      <c r="AR15" s="6">
        <v>88610.3</v>
      </c>
      <c r="AS15" s="5"/>
      <c r="AT15" s="5"/>
    </row>
    <row r="16" spans="1:46" ht="102">
      <c r="A16" s="3" t="s">
        <v>36</v>
      </c>
      <c r="B16" s="3" t="s">
        <v>38</v>
      </c>
      <c r="C16" s="4">
        <v>80</v>
      </c>
      <c r="D16" s="4" t="s">
        <v>37</v>
      </c>
      <c r="E16" s="12">
        <f t="shared" si="0"/>
        <v>1</v>
      </c>
      <c r="F16" s="13">
        <f t="shared" si="1"/>
        <v>167038.75</v>
      </c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>
        <v>1</v>
      </c>
      <c r="AR16" s="6">
        <v>167038.75</v>
      </c>
      <c r="AS16" s="5"/>
      <c r="AT16" s="5"/>
    </row>
    <row r="17" spans="1:46" ht="127.5">
      <c r="A17" s="3" t="s">
        <v>39</v>
      </c>
      <c r="B17" s="3" t="s">
        <v>38</v>
      </c>
      <c r="C17" s="4">
        <v>81</v>
      </c>
      <c r="D17" s="4" t="s">
        <v>37</v>
      </c>
      <c r="E17" s="12">
        <f t="shared" si="0"/>
        <v>4</v>
      </c>
      <c r="F17" s="13">
        <f t="shared" si="1"/>
        <v>648443.31999999995</v>
      </c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>
        <v>4</v>
      </c>
      <c r="AR17" s="6">
        <v>648443.31999999995</v>
      </c>
      <c r="AS17" s="5"/>
      <c r="AT17" s="5"/>
    </row>
    <row r="18" spans="1:46" ht="114.75">
      <c r="A18" s="3" t="s">
        <v>40</v>
      </c>
      <c r="B18" s="3" t="s">
        <v>42</v>
      </c>
      <c r="C18" s="4">
        <v>84</v>
      </c>
      <c r="D18" s="4" t="s">
        <v>41</v>
      </c>
      <c r="E18" s="12">
        <f t="shared" si="0"/>
        <v>2</v>
      </c>
      <c r="F18" s="13">
        <f t="shared" si="1"/>
        <v>674676.2</v>
      </c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>
        <v>2</v>
      </c>
      <c r="AR18" s="6">
        <v>674676.2</v>
      </c>
      <c r="AS18" s="5"/>
      <c r="AT18" s="5"/>
    </row>
    <row r="19" spans="1:46" ht="114.75">
      <c r="A19" s="3" t="s">
        <v>43</v>
      </c>
      <c r="B19" s="3" t="s">
        <v>42</v>
      </c>
      <c r="C19" s="4">
        <v>85</v>
      </c>
      <c r="D19" s="4" t="s">
        <v>41</v>
      </c>
      <c r="E19" s="12">
        <f t="shared" si="0"/>
        <v>8</v>
      </c>
      <c r="F19" s="13">
        <f t="shared" si="1"/>
        <v>1698652</v>
      </c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6">
        <v>8</v>
      </c>
      <c r="AT19" s="6">
        <v>1698652</v>
      </c>
    </row>
    <row r="20" spans="1:46" ht="114.75">
      <c r="A20" s="3" t="s">
        <v>44</v>
      </c>
      <c r="B20" s="3" t="s">
        <v>42</v>
      </c>
      <c r="C20" s="4">
        <v>87</v>
      </c>
      <c r="D20" s="4" t="s">
        <v>41</v>
      </c>
      <c r="E20" s="12">
        <f t="shared" si="0"/>
        <v>3</v>
      </c>
      <c r="F20" s="13">
        <f t="shared" si="1"/>
        <v>748763.64</v>
      </c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>
        <v>3</v>
      </c>
      <c r="AR20" s="6">
        <v>748763.64</v>
      </c>
      <c r="AS20" s="5"/>
      <c r="AT20" s="5"/>
    </row>
    <row r="21" spans="1:46" ht="114.75">
      <c r="A21" s="3" t="s">
        <v>45</v>
      </c>
      <c r="B21" s="3" t="s">
        <v>42</v>
      </c>
      <c r="C21" s="4">
        <v>88</v>
      </c>
      <c r="D21" s="4" t="s">
        <v>41</v>
      </c>
      <c r="E21" s="12">
        <f t="shared" si="0"/>
        <v>2</v>
      </c>
      <c r="F21" s="13">
        <f t="shared" si="1"/>
        <v>177774</v>
      </c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6">
        <v>2</v>
      </c>
      <c r="Z21" s="6">
        <v>177774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ht="127.5">
      <c r="A22" s="3" t="s">
        <v>136</v>
      </c>
      <c r="B22" s="3" t="s">
        <v>137</v>
      </c>
      <c r="C22" s="4">
        <v>114</v>
      </c>
      <c r="D22" s="4" t="s">
        <v>46</v>
      </c>
      <c r="E22" s="12">
        <f t="shared" si="0"/>
        <v>1</v>
      </c>
      <c r="F22" s="13">
        <f t="shared" si="1"/>
        <v>280432.49</v>
      </c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6">
        <v>1</v>
      </c>
      <c r="AR22" s="6">
        <v>280432.49</v>
      </c>
      <c r="AS22" s="5"/>
      <c r="AT22" s="5"/>
    </row>
    <row r="23" spans="1:46" ht="127.5">
      <c r="A23" s="3" t="s">
        <v>138</v>
      </c>
      <c r="B23" s="3" t="s">
        <v>137</v>
      </c>
      <c r="C23" s="4">
        <v>132</v>
      </c>
      <c r="D23" s="4" t="s">
        <v>46</v>
      </c>
      <c r="E23" s="12">
        <f t="shared" si="0"/>
        <v>1</v>
      </c>
      <c r="F23" s="13">
        <f t="shared" si="1"/>
        <v>234037</v>
      </c>
      <c r="G23" s="6">
        <v>1</v>
      </c>
      <c r="H23" s="6">
        <v>234037</v>
      </c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ht="102">
      <c r="A24" s="3" t="s">
        <v>47</v>
      </c>
      <c r="B24" s="3" t="s">
        <v>49</v>
      </c>
      <c r="C24" s="4">
        <v>195</v>
      </c>
      <c r="D24" s="4" t="s">
        <v>48</v>
      </c>
      <c r="E24" s="12">
        <f t="shared" si="0"/>
        <v>1</v>
      </c>
      <c r="F24" s="13">
        <f t="shared" si="1"/>
        <v>234299</v>
      </c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6">
        <v>1</v>
      </c>
      <c r="AD24" s="6">
        <v>234299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ht="38.25">
      <c r="A25" s="3" t="s">
        <v>50</v>
      </c>
      <c r="B25" s="3" t="s">
        <v>50</v>
      </c>
      <c r="C25" s="4">
        <v>225</v>
      </c>
      <c r="D25" s="4" t="s">
        <v>51</v>
      </c>
      <c r="E25" s="12">
        <f t="shared" si="0"/>
        <v>1</v>
      </c>
      <c r="F25" s="13">
        <f t="shared" si="1"/>
        <v>222933.86</v>
      </c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6">
        <v>1</v>
      </c>
      <c r="AR25" s="6">
        <v>222933.86</v>
      </c>
      <c r="AS25" s="5"/>
      <c r="AT25" s="5"/>
    </row>
    <row r="26" spans="1:46" ht="114.75">
      <c r="A26" s="3" t="s">
        <v>52</v>
      </c>
      <c r="B26" s="3" t="s">
        <v>54</v>
      </c>
      <c r="C26" s="4">
        <v>227</v>
      </c>
      <c r="D26" s="4" t="s">
        <v>53</v>
      </c>
      <c r="E26" s="12">
        <f t="shared" si="0"/>
        <v>2</v>
      </c>
      <c r="F26" s="13">
        <f t="shared" si="1"/>
        <v>439861.81</v>
      </c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6">
        <v>1</v>
      </c>
      <c r="Z26" s="6">
        <v>203002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>
        <v>1</v>
      </c>
      <c r="AR26" s="6">
        <v>236859.81</v>
      </c>
      <c r="AS26" s="5"/>
      <c r="AT26" s="5"/>
    </row>
    <row r="27" spans="1:46" ht="153">
      <c r="A27" s="3" t="s">
        <v>55</v>
      </c>
      <c r="B27" s="3" t="s">
        <v>57</v>
      </c>
      <c r="C27" s="4">
        <v>252</v>
      </c>
      <c r="D27" s="4" t="s">
        <v>56</v>
      </c>
      <c r="E27" s="12">
        <f t="shared" si="0"/>
        <v>1</v>
      </c>
      <c r="F27" s="13">
        <f t="shared" si="1"/>
        <v>198059.55</v>
      </c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>
        <v>1</v>
      </c>
      <c r="AR27" s="6">
        <v>198059.55</v>
      </c>
      <c r="AS27" s="5"/>
      <c r="AT27" s="5"/>
    </row>
    <row r="28" spans="1:46" ht="89.25">
      <c r="A28" s="3" t="s">
        <v>139</v>
      </c>
      <c r="B28" s="3" t="s">
        <v>140</v>
      </c>
      <c r="C28" s="4">
        <v>375</v>
      </c>
      <c r="D28" s="4" t="s">
        <v>58</v>
      </c>
      <c r="E28" s="12">
        <f t="shared" si="0"/>
        <v>18</v>
      </c>
      <c r="F28" s="13">
        <f t="shared" si="1"/>
        <v>3624122.42</v>
      </c>
      <c r="G28" s="6">
        <v>5</v>
      </c>
      <c r="H28" s="6">
        <v>978700</v>
      </c>
      <c r="I28" s="6"/>
      <c r="J28" s="6"/>
      <c r="K28" s="5"/>
      <c r="L28" s="5"/>
      <c r="M28" s="5"/>
      <c r="N28" s="5"/>
      <c r="O28" s="5"/>
      <c r="P28" s="5"/>
      <c r="Q28" s="6">
        <v>1</v>
      </c>
      <c r="R28" s="6">
        <v>195740</v>
      </c>
      <c r="S28" s="5"/>
      <c r="T28" s="5"/>
      <c r="U28" s="5"/>
      <c r="V28" s="5"/>
      <c r="W28" s="6">
        <v>1</v>
      </c>
      <c r="X28" s="6">
        <v>185111</v>
      </c>
      <c r="Y28" s="6">
        <v>8</v>
      </c>
      <c r="Z28" s="6">
        <v>1577571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>
        <v>3</v>
      </c>
      <c r="AR28" s="6">
        <v>687000.42</v>
      </c>
      <c r="AS28" s="5"/>
      <c r="AT28" s="5"/>
    </row>
    <row r="29" spans="1:46" ht="89.25">
      <c r="A29" s="3" t="s">
        <v>59</v>
      </c>
      <c r="B29" s="3" t="s">
        <v>61</v>
      </c>
      <c r="C29" s="4">
        <v>1050</v>
      </c>
      <c r="D29" s="4" t="s">
        <v>60</v>
      </c>
      <c r="E29" s="12">
        <f t="shared" si="0"/>
        <v>1</v>
      </c>
      <c r="F29" s="13">
        <f t="shared" si="1"/>
        <v>133585.70000000001</v>
      </c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>
        <v>1</v>
      </c>
      <c r="AR29" s="6">
        <v>133585.70000000001</v>
      </c>
      <c r="AS29" s="5"/>
      <c r="AT29" s="5"/>
    </row>
    <row r="30" spans="1:46" ht="114.75">
      <c r="A30" s="3" t="s">
        <v>62</v>
      </c>
      <c r="B30" s="3" t="s">
        <v>64</v>
      </c>
      <c r="C30" s="4">
        <v>1061</v>
      </c>
      <c r="D30" s="4" t="s">
        <v>63</v>
      </c>
      <c r="E30" s="12">
        <f t="shared" si="0"/>
        <v>1</v>
      </c>
      <c r="F30" s="13">
        <f t="shared" si="1"/>
        <v>348057.28</v>
      </c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>
        <v>1</v>
      </c>
      <c r="AR30" s="6">
        <v>348057.28</v>
      </c>
      <c r="AS30" s="5"/>
      <c r="AT30" s="5"/>
    </row>
    <row r="31" spans="1:46" ht="114.75">
      <c r="A31" s="3" t="s">
        <v>65</v>
      </c>
      <c r="B31" s="3" t="s">
        <v>64</v>
      </c>
      <c r="C31" s="4">
        <v>1063</v>
      </c>
      <c r="D31" s="4" t="s">
        <v>63</v>
      </c>
      <c r="E31" s="12">
        <f t="shared" si="0"/>
        <v>11</v>
      </c>
      <c r="F31" s="13">
        <f t="shared" si="1"/>
        <v>2970353.57</v>
      </c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>
        <v>8</v>
      </c>
      <c r="Z31" s="6">
        <v>2111432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6">
        <v>1</v>
      </c>
      <c r="AL31" s="6">
        <v>262550</v>
      </c>
      <c r="AM31" s="5"/>
      <c r="AN31" s="5"/>
      <c r="AO31" s="5"/>
      <c r="AP31" s="5"/>
      <c r="AQ31" s="6">
        <v>1</v>
      </c>
      <c r="AR31" s="6">
        <v>325150.57</v>
      </c>
      <c r="AS31" s="6">
        <v>1</v>
      </c>
      <c r="AT31" s="6">
        <v>271221</v>
      </c>
    </row>
    <row r="32" spans="1:46" ht="114.75">
      <c r="A32" s="3" t="s">
        <v>66</v>
      </c>
      <c r="B32" s="3" t="s">
        <v>64</v>
      </c>
      <c r="C32" s="4">
        <v>1066</v>
      </c>
      <c r="D32" s="4" t="s">
        <v>63</v>
      </c>
      <c r="E32" s="12">
        <f t="shared" si="0"/>
        <v>11</v>
      </c>
      <c r="F32" s="13">
        <f t="shared" si="1"/>
        <v>3588895.39</v>
      </c>
      <c r="G32" s="6">
        <v>1</v>
      </c>
      <c r="H32" s="6">
        <v>262550</v>
      </c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6">
        <v>1</v>
      </c>
      <c r="X32" s="6">
        <v>262550</v>
      </c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6">
        <v>9</v>
      </c>
      <c r="AR32" s="6">
        <v>3063795.39</v>
      </c>
      <c r="AS32" s="5"/>
      <c r="AT32" s="5"/>
    </row>
    <row r="33" spans="1:46" ht="102">
      <c r="A33" s="3" t="s">
        <v>67</v>
      </c>
      <c r="B33" s="3" t="s">
        <v>15</v>
      </c>
      <c r="C33" s="4">
        <v>1067</v>
      </c>
      <c r="D33" s="4" t="s">
        <v>14</v>
      </c>
      <c r="E33" s="12">
        <f t="shared" si="0"/>
        <v>4</v>
      </c>
      <c r="F33" s="13">
        <f t="shared" si="1"/>
        <v>773382.47</v>
      </c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6">
        <v>4</v>
      </c>
      <c r="AR33" s="6">
        <v>773382.47</v>
      </c>
      <c r="AS33" s="5"/>
      <c r="AT33" s="5"/>
    </row>
    <row r="34" spans="1:46" ht="204">
      <c r="A34" s="3" t="s">
        <v>68</v>
      </c>
      <c r="B34" s="3" t="s">
        <v>70</v>
      </c>
      <c r="C34" s="4">
        <v>1069</v>
      </c>
      <c r="D34" s="4" t="s">
        <v>69</v>
      </c>
      <c r="E34" s="12">
        <f t="shared" si="0"/>
        <v>7</v>
      </c>
      <c r="F34" s="13">
        <f t="shared" si="1"/>
        <v>3200024.58</v>
      </c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>
        <v>7</v>
      </c>
      <c r="AR34" s="6">
        <v>3200024.58</v>
      </c>
      <c r="AS34" s="5"/>
      <c r="AT34" s="5"/>
    </row>
    <row r="35" spans="1:46" ht="114.75">
      <c r="A35" s="3" t="s">
        <v>71</v>
      </c>
      <c r="B35" s="3" t="s">
        <v>73</v>
      </c>
      <c r="C35" s="4">
        <v>1097</v>
      </c>
      <c r="D35" s="4" t="s">
        <v>72</v>
      </c>
      <c r="E35" s="12">
        <f t="shared" si="0"/>
        <v>10</v>
      </c>
      <c r="F35" s="13">
        <f t="shared" si="1"/>
        <v>2517134.41</v>
      </c>
      <c r="G35" s="6"/>
      <c r="H35" s="6"/>
      <c r="I35" s="6">
        <v>1</v>
      </c>
      <c r="J35" s="6">
        <v>220834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6">
        <v>1</v>
      </c>
      <c r="V35" s="6">
        <v>232778.57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>
        <v>8</v>
      </c>
      <c r="AR35" s="6">
        <v>2063521.84</v>
      </c>
      <c r="AS35" s="5"/>
      <c r="AT35" s="5"/>
    </row>
    <row r="36" spans="1:46" ht="114.75">
      <c r="A36" s="3" t="s">
        <v>74</v>
      </c>
      <c r="B36" s="3" t="s">
        <v>25</v>
      </c>
      <c r="C36" s="4">
        <v>1100</v>
      </c>
      <c r="D36" s="4" t="s">
        <v>24</v>
      </c>
      <c r="E36" s="12">
        <f t="shared" si="0"/>
        <v>10</v>
      </c>
      <c r="F36" s="13">
        <f t="shared" si="1"/>
        <v>3777565.6100000003</v>
      </c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6">
        <v>1</v>
      </c>
      <c r="T36" s="6">
        <v>339074</v>
      </c>
      <c r="U36" s="5"/>
      <c r="V36" s="5"/>
      <c r="W36" s="6">
        <v>3</v>
      </c>
      <c r="X36" s="6">
        <v>977110</v>
      </c>
      <c r="Y36" s="5"/>
      <c r="Z36" s="5"/>
      <c r="AA36" s="6">
        <v>1</v>
      </c>
      <c r="AB36" s="6">
        <v>409660.58</v>
      </c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6">
        <v>5</v>
      </c>
      <c r="AR36" s="6">
        <v>2051721.03</v>
      </c>
      <c r="AS36" s="5"/>
      <c r="AT36" s="5"/>
    </row>
    <row r="37" spans="1:46" ht="114.75">
      <c r="A37" s="3" t="s">
        <v>75</v>
      </c>
      <c r="B37" s="3" t="s">
        <v>19</v>
      </c>
      <c r="C37" s="4">
        <v>1101</v>
      </c>
      <c r="D37" s="4" t="s">
        <v>18</v>
      </c>
      <c r="E37" s="12">
        <f t="shared" si="0"/>
        <v>2</v>
      </c>
      <c r="F37" s="13">
        <f t="shared" si="1"/>
        <v>356024.70999999996</v>
      </c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6">
        <v>1</v>
      </c>
      <c r="Z37" s="6">
        <v>159812</v>
      </c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6">
        <v>1</v>
      </c>
      <c r="AR37" s="6">
        <v>196212.71</v>
      </c>
      <c r="AS37" s="5"/>
      <c r="AT37" s="5"/>
    </row>
    <row r="38" spans="1:46" ht="51">
      <c r="A38" s="3" t="s">
        <v>76</v>
      </c>
      <c r="B38" s="3" t="s">
        <v>78</v>
      </c>
      <c r="C38" s="4">
        <v>1102</v>
      </c>
      <c r="D38" s="4" t="s">
        <v>77</v>
      </c>
      <c r="E38" s="12">
        <f t="shared" si="0"/>
        <v>2</v>
      </c>
      <c r="F38" s="13">
        <f t="shared" si="1"/>
        <v>633088.48</v>
      </c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6">
        <v>2</v>
      </c>
      <c r="AR38" s="6">
        <v>633088.48</v>
      </c>
      <c r="AS38" s="5"/>
      <c r="AT38" s="5"/>
    </row>
    <row r="39" spans="1:46" ht="51">
      <c r="A39" s="3" t="s">
        <v>79</v>
      </c>
      <c r="B39" s="3" t="s">
        <v>81</v>
      </c>
      <c r="C39" s="4">
        <v>1103</v>
      </c>
      <c r="D39" s="4" t="s">
        <v>80</v>
      </c>
      <c r="E39" s="12">
        <f t="shared" si="0"/>
        <v>2</v>
      </c>
      <c r="F39" s="13">
        <f t="shared" si="1"/>
        <v>349163</v>
      </c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6">
        <v>1</v>
      </c>
      <c r="AD39" s="6">
        <v>171134</v>
      </c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6">
        <v>1</v>
      </c>
      <c r="AT39" s="6">
        <v>178029</v>
      </c>
    </row>
    <row r="40" spans="1:46" ht="51">
      <c r="A40" s="3" t="s">
        <v>82</v>
      </c>
      <c r="B40" s="3" t="s">
        <v>84</v>
      </c>
      <c r="C40" s="4">
        <v>1219</v>
      </c>
      <c r="D40" s="4" t="s">
        <v>83</v>
      </c>
      <c r="E40" s="12">
        <f t="shared" si="0"/>
        <v>1</v>
      </c>
      <c r="F40" s="13">
        <f t="shared" si="1"/>
        <v>203002</v>
      </c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6">
        <v>1</v>
      </c>
      <c r="Z40" s="6">
        <v>203002</v>
      </c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ht="89.25">
      <c r="A41" s="3" t="s">
        <v>141</v>
      </c>
      <c r="B41" s="3" t="s">
        <v>142</v>
      </c>
      <c r="C41" s="4">
        <v>1223</v>
      </c>
      <c r="D41" s="4" t="s">
        <v>85</v>
      </c>
      <c r="E41" s="12">
        <f t="shared" si="0"/>
        <v>1</v>
      </c>
      <c r="F41" s="13">
        <f t="shared" si="1"/>
        <v>290309.96999999997</v>
      </c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>
        <v>1</v>
      </c>
      <c r="AR41" s="6">
        <v>290309.96999999997</v>
      </c>
      <c r="AS41" s="5"/>
      <c r="AT41" s="5"/>
    </row>
    <row r="42" spans="1:46" ht="63.75">
      <c r="A42" s="3" t="s">
        <v>86</v>
      </c>
      <c r="B42" s="3" t="s">
        <v>88</v>
      </c>
      <c r="C42" s="4">
        <v>1230</v>
      </c>
      <c r="D42" s="4" t="s">
        <v>87</v>
      </c>
      <c r="E42" s="12">
        <f t="shared" si="0"/>
        <v>2</v>
      </c>
      <c r="F42" s="13">
        <f t="shared" si="1"/>
        <v>449374.1</v>
      </c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>
        <v>1</v>
      </c>
      <c r="AR42" s="6">
        <v>234998.1</v>
      </c>
      <c r="AS42" s="6">
        <v>1</v>
      </c>
      <c r="AT42" s="6">
        <v>214376</v>
      </c>
    </row>
    <row r="43" spans="1:46" ht="63.75">
      <c r="A43" s="3" t="s">
        <v>89</v>
      </c>
      <c r="B43" s="3" t="s">
        <v>91</v>
      </c>
      <c r="C43" s="4">
        <v>1237</v>
      </c>
      <c r="D43" s="4" t="s">
        <v>90</v>
      </c>
      <c r="E43" s="12">
        <f t="shared" si="0"/>
        <v>1</v>
      </c>
      <c r="F43" s="13">
        <f t="shared" si="1"/>
        <v>221613.39</v>
      </c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>
        <v>1</v>
      </c>
      <c r="AR43" s="6">
        <v>221613.39</v>
      </c>
      <c r="AS43" s="5"/>
      <c r="AT43" s="5"/>
    </row>
    <row r="44" spans="1:46" ht="63.75">
      <c r="A44" s="3" t="s">
        <v>92</v>
      </c>
      <c r="B44" s="3" t="s">
        <v>91</v>
      </c>
      <c r="C44" s="4">
        <v>1239</v>
      </c>
      <c r="D44" s="4" t="s">
        <v>90</v>
      </c>
      <c r="E44" s="12">
        <f t="shared" si="0"/>
        <v>1</v>
      </c>
      <c r="F44" s="13">
        <f t="shared" si="1"/>
        <v>207030</v>
      </c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6">
        <v>1</v>
      </c>
      <c r="Z44" s="6">
        <v>207030</v>
      </c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ht="51">
      <c r="A45" s="3" t="s">
        <v>93</v>
      </c>
      <c r="B45" s="3" t="s">
        <v>95</v>
      </c>
      <c r="C45" s="4">
        <v>2579</v>
      </c>
      <c r="D45" s="4" t="s">
        <v>94</v>
      </c>
      <c r="E45" s="12">
        <f t="shared" si="0"/>
        <v>4</v>
      </c>
      <c r="F45" s="13">
        <f t="shared" si="1"/>
        <v>786585.7</v>
      </c>
      <c r="G45" s="6">
        <v>1</v>
      </c>
      <c r="H45" s="6">
        <v>160863</v>
      </c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6">
        <v>3</v>
      </c>
      <c r="AR45" s="6">
        <v>625722.69999999995</v>
      </c>
      <c r="AS45" s="5"/>
      <c r="AT45" s="5"/>
    </row>
    <row r="46" spans="1:46" ht="153">
      <c r="A46" s="3" t="s">
        <v>151</v>
      </c>
      <c r="B46" s="3" t="s">
        <v>153</v>
      </c>
      <c r="C46" s="4">
        <v>2619</v>
      </c>
      <c r="D46" s="4" t="s">
        <v>96</v>
      </c>
      <c r="E46" s="12">
        <f t="shared" si="0"/>
        <v>2</v>
      </c>
      <c r="F46" s="13">
        <f t="shared" si="1"/>
        <v>382681.34</v>
      </c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6">
        <v>2</v>
      </c>
      <c r="AR46" s="6">
        <v>382681.34</v>
      </c>
      <c r="AS46" s="5"/>
      <c r="AT46" s="5"/>
    </row>
    <row r="47" spans="1:46" ht="51">
      <c r="A47" s="3" t="s">
        <v>143</v>
      </c>
      <c r="B47" s="3" t="s">
        <v>144</v>
      </c>
      <c r="C47" s="4">
        <v>2633</v>
      </c>
      <c r="D47" s="4" t="s">
        <v>97</v>
      </c>
      <c r="E47" s="12">
        <f t="shared" si="0"/>
        <v>2</v>
      </c>
      <c r="F47" s="13">
        <f t="shared" si="1"/>
        <v>296861.14</v>
      </c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6">
        <v>2</v>
      </c>
      <c r="AR47" s="6">
        <v>296861.14</v>
      </c>
      <c r="AS47" s="5"/>
      <c r="AT47" s="5"/>
    </row>
    <row r="48" spans="1:46" ht="127.5">
      <c r="A48" s="3" t="s">
        <v>145</v>
      </c>
      <c r="B48" s="3" t="s">
        <v>146</v>
      </c>
      <c r="C48" s="4">
        <v>2634</v>
      </c>
      <c r="D48" s="4" t="s">
        <v>98</v>
      </c>
      <c r="E48" s="12">
        <f t="shared" si="0"/>
        <v>1</v>
      </c>
      <c r="F48" s="13">
        <f t="shared" si="1"/>
        <v>293101.95</v>
      </c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6">
        <v>1</v>
      </c>
      <c r="AR48" s="6">
        <v>293101.95</v>
      </c>
      <c r="AS48" s="5"/>
      <c r="AT48" s="5"/>
    </row>
    <row r="49" spans="1:46" ht="127.5">
      <c r="A49" s="3" t="s">
        <v>147</v>
      </c>
      <c r="B49" s="3" t="s">
        <v>148</v>
      </c>
      <c r="C49" s="4">
        <v>2634</v>
      </c>
      <c r="D49" s="4" t="s">
        <v>99</v>
      </c>
      <c r="E49" s="12">
        <f t="shared" si="0"/>
        <v>1</v>
      </c>
      <c r="F49" s="13">
        <f t="shared" si="1"/>
        <v>287307</v>
      </c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>
        <v>1</v>
      </c>
      <c r="AH49" s="6">
        <v>287307</v>
      </c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</row>
    <row r="50" spans="1:46" ht="127.5">
      <c r="A50" s="3" t="s">
        <v>152</v>
      </c>
      <c r="B50" s="3" t="s">
        <v>154</v>
      </c>
      <c r="C50" s="4">
        <v>2636</v>
      </c>
      <c r="D50" s="4" t="s">
        <v>100</v>
      </c>
      <c r="E50" s="12">
        <f t="shared" si="0"/>
        <v>1</v>
      </c>
      <c r="F50" s="13">
        <f t="shared" si="1"/>
        <v>366252.62</v>
      </c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6">
        <v>1</v>
      </c>
      <c r="AR50" s="6">
        <v>366252.62</v>
      </c>
      <c r="AS50" s="5"/>
      <c r="AT50" s="5"/>
    </row>
    <row r="51" spans="1:46" ht="25.5">
      <c r="A51" s="3" t="s">
        <v>149</v>
      </c>
      <c r="B51" s="3" t="s">
        <v>150</v>
      </c>
      <c r="C51" s="4">
        <v>2639</v>
      </c>
      <c r="D51" s="4" t="s">
        <v>101</v>
      </c>
      <c r="E51" s="12">
        <f t="shared" si="0"/>
        <v>3</v>
      </c>
      <c r="F51" s="13">
        <f t="shared" si="1"/>
        <v>400757.1</v>
      </c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6">
        <v>3</v>
      </c>
      <c r="AR51" s="6">
        <v>400757.1</v>
      </c>
      <c r="AS51" s="5"/>
      <c r="AT51" s="5"/>
    </row>
    <row r="52" spans="1:46" ht="15.75">
      <c r="A52" s="20"/>
      <c r="B52" s="21"/>
      <c r="C52" s="2"/>
      <c r="D52" s="2"/>
      <c r="E52" s="12">
        <f t="shared" si="0"/>
        <v>176</v>
      </c>
      <c r="F52" s="13">
        <f t="shared" si="1"/>
        <v>42583414.670000002</v>
      </c>
      <c r="G52" s="7">
        <v>10</v>
      </c>
      <c r="H52" s="7">
        <v>1921884</v>
      </c>
      <c r="I52" s="7">
        <v>1</v>
      </c>
      <c r="J52" s="7">
        <v>220834</v>
      </c>
      <c r="K52" s="7">
        <v>1</v>
      </c>
      <c r="L52" s="7">
        <v>185214</v>
      </c>
      <c r="M52" s="7">
        <v>1</v>
      </c>
      <c r="N52" s="7">
        <v>237714</v>
      </c>
      <c r="O52" s="7">
        <v>1</v>
      </c>
      <c r="P52" s="7">
        <v>325981.03999999998</v>
      </c>
      <c r="Q52" s="7">
        <v>1</v>
      </c>
      <c r="R52" s="7">
        <v>195740</v>
      </c>
      <c r="S52" s="7">
        <v>1</v>
      </c>
      <c r="T52" s="7">
        <v>339074</v>
      </c>
      <c r="U52" s="7">
        <v>1</v>
      </c>
      <c r="V52" s="7">
        <v>232778.57</v>
      </c>
      <c r="W52" s="7">
        <v>5</v>
      </c>
      <c r="X52" s="7">
        <v>1424771</v>
      </c>
      <c r="Y52" s="7">
        <v>28</v>
      </c>
      <c r="Z52" s="7">
        <v>5999721</v>
      </c>
      <c r="AA52" s="7">
        <v>1</v>
      </c>
      <c r="AB52" s="7">
        <v>409660.58</v>
      </c>
      <c r="AC52" s="7">
        <v>2</v>
      </c>
      <c r="AD52" s="7">
        <v>405433</v>
      </c>
      <c r="AE52" s="7">
        <v>1</v>
      </c>
      <c r="AF52" s="7">
        <v>242327</v>
      </c>
      <c r="AG52" s="7">
        <v>1</v>
      </c>
      <c r="AH52" s="7">
        <v>287307</v>
      </c>
      <c r="AI52" s="7">
        <v>1</v>
      </c>
      <c r="AJ52" s="7">
        <v>273162</v>
      </c>
      <c r="AK52" s="7">
        <v>1</v>
      </c>
      <c r="AL52" s="7">
        <v>262550</v>
      </c>
      <c r="AM52" s="7">
        <v>1</v>
      </c>
      <c r="AN52" s="7">
        <v>260837</v>
      </c>
      <c r="AO52" s="7">
        <v>1</v>
      </c>
      <c r="AP52" s="7">
        <v>214756</v>
      </c>
      <c r="AQ52" s="7">
        <v>105</v>
      </c>
      <c r="AR52" s="7">
        <v>26605860.48</v>
      </c>
      <c r="AS52" s="7">
        <v>12</v>
      </c>
      <c r="AT52" s="7">
        <v>2537810</v>
      </c>
    </row>
  </sheetData>
  <autoFilter ref="A2:AT52"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6" showButton="0"/>
    <filterColumn colId="28" showButton="0"/>
    <filterColumn colId="30" showButton="0"/>
    <filterColumn colId="32" showButton="0"/>
    <filterColumn colId="34" showButton="0"/>
    <filterColumn colId="36" showButton="0"/>
    <filterColumn colId="38" showButton="0"/>
    <filterColumn colId="40" showButton="0"/>
    <filterColumn colId="42" showButton="0"/>
    <filterColumn colId="44" showButton="0"/>
  </autoFilter>
  <mergeCells count="22">
    <mergeCell ref="A1:AN1"/>
    <mergeCell ref="A52:B52"/>
    <mergeCell ref="AK2:AL2"/>
    <mergeCell ref="AM2:AN2"/>
    <mergeCell ref="AO2:AP2"/>
    <mergeCell ref="AQ2:AR2"/>
    <mergeCell ref="Q2:R2"/>
    <mergeCell ref="S2:T2"/>
    <mergeCell ref="U2:V2"/>
    <mergeCell ref="W2:X2"/>
    <mergeCell ref="Y2:Z2"/>
    <mergeCell ref="G2:H2"/>
    <mergeCell ref="I2:J2"/>
    <mergeCell ref="K2:L2"/>
    <mergeCell ref="M2:N2"/>
    <mergeCell ref="O2:P2"/>
    <mergeCell ref="AS2:AT2"/>
    <mergeCell ref="AA2:AB2"/>
    <mergeCell ref="AC2:AD2"/>
    <mergeCell ref="AE2:AF2"/>
    <mergeCell ref="AG2:AH2"/>
    <mergeCell ref="AI2:AJ2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>
      <selection activeCell="M1" sqref="M1:N1"/>
    </sheetView>
  </sheetViews>
  <sheetFormatPr defaultRowHeight="15"/>
  <cols>
    <col min="1" max="1" width="13.42578125" customWidth="1"/>
    <col min="2" max="2" width="27" customWidth="1"/>
    <col min="3" max="3" width="13.42578125" customWidth="1"/>
    <col min="4" max="4" width="36.140625" customWidth="1"/>
    <col min="5" max="5" width="19.42578125" customWidth="1"/>
    <col min="6" max="6" width="18.28515625" customWidth="1"/>
    <col min="7" max="8" width="13.42578125" customWidth="1"/>
    <col min="9" max="9" width="18" customWidth="1"/>
    <col min="10" max="11" width="13.42578125" customWidth="1"/>
    <col min="12" max="12" width="13.5703125" customWidth="1"/>
    <col min="13" max="14" width="13.42578125" customWidth="1"/>
  </cols>
  <sheetData>
    <row r="1" spans="1:14" ht="15.75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22">
        <v>13</v>
      </c>
      <c r="H1" s="21"/>
      <c r="I1" s="22">
        <v>73</v>
      </c>
      <c r="J1" s="21"/>
      <c r="K1" s="22">
        <v>77</v>
      </c>
      <c r="L1" s="21"/>
      <c r="M1" s="22">
        <v>78</v>
      </c>
      <c r="N1" s="21"/>
    </row>
    <row r="2" spans="1:14" ht="15.75">
      <c r="A2" s="1" t="s">
        <v>4</v>
      </c>
      <c r="B2" s="1" t="s">
        <v>4</v>
      </c>
      <c r="C2" s="1" t="s">
        <v>4</v>
      </c>
      <c r="D2" s="1" t="s">
        <v>4</v>
      </c>
      <c r="E2" s="1"/>
      <c r="F2" s="1"/>
      <c r="G2" s="1" t="s">
        <v>5</v>
      </c>
      <c r="H2" s="1" t="s">
        <v>6</v>
      </c>
      <c r="I2" s="1" t="s">
        <v>5</v>
      </c>
      <c r="J2" s="1" t="s">
        <v>6</v>
      </c>
      <c r="K2" s="1" t="s">
        <v>5</v>
      </c>
      <c r="L2" s="1" t="s">
        <v>6</v>
      </c>
      <c r="M2" s="1" t="s">
        <v>5</v>
      </c>
      <c r="N2" s="1" t="s">
        <v>6</v>
      </c>
    </row>
    <row r="3" spans="1:14" ht="89.25">
      <c r="A3" s="4">
        <v>15</v>
      </c>
      <c r="B3" s="3" t="s">
        <v>7</v>
      </c>
      <c r="C3" s="4" t="s">
        <v>8</v>
      </c>
      <c r="D3" s="3" t="s">
        <v>9</v>
      </c>
      <c r="E3" s="12">
        <f>G3+I3+K3+M3</f>
        <v>1</v>
      </c>
      <c r="F3" s="13">
        <f>H3+J3+L3+N3</f>
        <v>188769.13</v>
      </c>
      <c r="G3" s="6"/>
      <c r="H3" s="6"/>
      <c r="I3" s="6"/>
      <c r="J3" s="6"/>
      <c r="K3" s="6">
        <v>1</v>
      </c>
      <c r="L3" s="6">
        <v>188769.13</v>
      </c>
      <c r="M3" s="6"/>
      <c r="N3" s="6"/>
    </row>
    <row r="4" spans="1:14" ht="114.75">
      <c r="A4" s="4">
        <v>36</v>
      </c>
      <c r="B4" s="3" t="s">
        <v>17</v>
      </c>
      <c r="C4" s="4" t="s">
        <v>18</v>
      </c>
      <c r="D4" s="3" t="s">
        <v>19</v>
      </c>
      <c r="E4" s="12">
        <f t="shared" ref="E4:E21" si="0">G4+I4+K4+M4</f>
        <v>2</v>
      </c>
      <c r="F4" s="13">
        <f t="shared" ref="F4:F21" si="1">H4+J4+L4+N4</f>
        <v>392425.42</v>
      </c>
      <c r="G4" s="6"/>
      <c r="H4" s="6"/>
      <c r="I4" s="6"/>
      <c r="J4" s="6"/>
      <c r="K4" s="6">
        <v>2</v>
      </c>
      <c r="L4" s="6">
        <v>392425.42</v>
      </c>
      <c r="M4" s="6"/>
      <c r="N4" s="6"/>
    </row>
    <row r="5" spans="1:14" ht="114.75">
      <c r="A5" s="4">
        <v>38</v>
      </c>
      <c r="B5" s="3" t="s">
        <v>23</v>
      </c>
      <c r="C5" s="4" t="s">
        <v>24</v>
      </c>
      <c r="D5" s="3" t="s">
        <v>25</v>
      </c>
      <c r="E5" s="12">
        <f t="shared" si="0"/>
        <v>1</v>
      </c>
      <c r="F5" s="13">
        <f t="shared" si="1"/>
        <v>196212.71</v>
      </c>
      <c r="G5" s="6"/>
      <c r="H5" s="6"/>
      <c r="I5" s="6"/>
      <c r="J5" s="6"/>
      <c r="K5" s="6">
        <v>1</v>
      </c>
      <c r="L5" s="6">
        <v>196212.71</v>
      </c>
      <c r="M5" s="6"/>
      <c r="N5" s="6"/>
    </row>
    <row r="6" spans="1:14" ht="51">
      <c r="A6" s="4">
        <v>45</v>
      </c>
      <c r="B6" s="3" t="s">
        <v>26</v>
      </c>
      <c r="C6" s="4" t="s">
        <v>27</v>
      </c>
      <c r="D6" s="3" t="s">
        <v>28</v>
      </c>
      <c r="E6" s="12">
        <f t="shared" si="0"/>
        <v>1</v>
      </c>
      <c r="F6" s="13">
        <f t="shared" si="1"/>
        <v>260837</v>
      </c>
      <c r="G6" s="6"/>
      <c r="H6" s="6"/>
      <c r="I6" s="6">
        <v>1</v>
      </c>
      <c r="J6" s="6">
        <v>260837</v>
      </c>
      <c r="K6" s="6"/>
      <c r="L6" s="6"/>
      <c r="M6" s="6"/>
      <c r="N6" s="6"/>
    </row>
    <row r="7" spans="1:14" ht="51">
      <c r="A7" s="4">
        <v>47</v>
      </c>
      <c r="B7" s="3" t="s">
        <v>32</v>
      </c>
      <c r="C7" s="4" t="s">
        <v>27</v>
      </c>
      <c r="D7" s="3" t="s">
        <v>28</v>
      </c>
      <c r="E7" s="12">
        <f t="shared" si="0"/>
        <v>2</v>
      </c>
      <c r="F7" s="13">
        <f t="shared" si="1"/>
        <v>427454.48</v>
      </c>
      <c r="G7" s="6">
        <v>1</v>
      </c>
      <c r="H7" s="6">
        <v>147972</v>
      </c>
      <c r="I7" s="6"/>
      <c r="J7" s="6"/>
      <c r="K7" s="6">
        <v>1</v>
      </c>
      <c r="L7" s="6">
        <v>279482.48</v>
      </c>
      <c r="M7" s="6"/>
      <c r="N7" s="6"/>
    </row>
    <row r="8" spans="1:14" ht="165.75">
      <c r="A8" s="4">
        <v>84</v>
      </c>
      <c r="B8" s="3" t="s">
        <v>40</v>
      </c>
      <c r="C8" s="4" t="s">
        <v>41</v>
      </c>
      <c r="D8" s="3" t="s">
        <v>42</v>
      </c>
      <c r="E8" s="12">
        <f t="shared" si="0"/>
        <v>2</v>
      </c>
      <c r="F8" s="13">
        <f t="shared" si="1"/>
        <v>674676.2</v>
      </c>
      <c r="G8" s="6"/>
      <c r="H8" s="6"/>
      <c r="I8" s="6"/>
      <c r="J8" s="6"/>
      <c r="K8" s="6">
        <v>2</v>
      </c>
      <c r="L8" s="6">
        <v>674676.2</v>
      </c>
      <c r="M8" s="6"/>
      <c r="N8" s="6"/>
    </row>
    <row r="9" spans="1:14" ht="153">
      <c r="A9" s="4">
        <v>85</v>
      </c>
      <c r="B9" s="3" t="s">
        <v>43</v>
      </c>
      <c r="C9" s="4" t="s">
        <v>41</v>
      </c>
      <c r="D9" s="3" t="s">
        <v>42</v>
      </c>
      <c r="E9" s="12">
        <f t="shared" si="0"/>
        <v>3</v>
      </c>
      <c r="F9" s="13">
        <f t="shared" si="1"/>
        <v>657048</v>
      </c>
      <c r="G9" s="6"/>
      <c r="H9" s="6"/>
      <c r="I9" s="6"/>
      <c r="J9" s="6"/>
      <c r="K9" s="6"/>
      <c r="L9" s="6"/>
      <c r="M9" s="6">
        <v>3</v>
      </c>
      <c r="N9" s="6">
        <v>657048</v>
      </c>
    </row>
    <row r="10" spans="1:14" ht="165.75">
      <c r="A10" s="4">
        <v>87</v>
      </c>
      <c r="B10" s="3" t="s">
        <v>44</v>
      </c>
      <c r="C10" s="4" t="s">
        <v>41</v>
      </c>
      <c r="D10" s="3" t="s">
        <v>42</v>
      </c>
      <c r="E10" s="12">
        <f t="shared" si="0"/>
        <v>1</v>
      </c>
      <c r="F10" s="13">
        <f t="shared" si="1"/>
        <v>254886.89</v>
      </c>
      <c r="G10" s="6"/>
      <c r="H10" s="6"/>
      <c r="I10" s="6"/>
      <c r="J10" s="6"/>
      <c r="K10" s="6">
        <v>1</v>
      </c>
      <c r="L10" s="6">
        <v>254886.89</v>
      </c>
      <c r="M10" s="6"/>
      <c r="N10" s="6"/>
    </row>
    <row r="11" spans="1:14" ht="114.75">
      <c r="A11" s="4">
        <v>227</v>
      </c>
      <c r="B11" s="3" t="s">
        <v>52</v>
      </c>
      <c r="C11" s="4" t="s">
        <v>53</v>
      </c>
      <c r="D11" s="3" t="s">
        <v>54</v>
      </c>
      <c r="E11" s="12">
        <f t="shared" si="0"/>
        <v>1</v>
      </c>
      <c r="F11" s="13">
        <f t="shared" si="1"/>
        <v>236859.81</v>
      </c>
      <c r="G11" s="6"/>
      <c r="H11" s="6"/>
      <c r="I11" s="6"/>
      <c r="J11" s="6"/>
      <c r="K11" s="6">
        <v>1</v>
      </c>
      <c r="L11" s="6">
        <v>236859.81</v>
      </c>
      <c r="M11" s="6"/>
      <c r="N11" s="6"/>
    </row>
    <row r="12" spans="1:14" ht="114.75">
      <c r="A12" s="4">
        <v>1061</v>
      </c>
      <c r="B12" s="3" t="s">
        <v>62</v>
      </c>
      <c r="C12" s="4" t="s">
        <v>63</v>
      </c>
      <c r="D12" s="3" t="s">
        <v>64</v>
      </c>
      <c r="E12" s="12">
        <f t="shared" si="0"/>
        <v>1</v>
      </c>
      <c r="F12" s="13">
        <f t="shared" si="1"/>
        <v>348057.28</v>
      </c>
      <c r="G12" s="6"/>
      <c r="H12" s="6"/>
      <c r="I12" s="6"/>
      <c r="J12" s="6"/>
      <c r="K12" s="6">
        <v>1</v>
      </c>
      <c r="L12" s="6">
        <v>348057.28</v>
      </c>
      <c r="M12" s="6"/>
      <c r="N12" s="6"/>
    </row>
    <row r="13" spans="1:14" ht="114.75">
      <c r="A13" s="4">
        <v>1066</v>
      </c>
      <c r="B13" s="3" t="s">
        <v>66</v>
      </c>
      <c r="C13" s="4" t="s">
        <v>63</v>
      </c>
      <c r="D13" s="3" t="s">
        <v>64</v>
      </c>
      <c r="E13" s="12">
        <f t="shared" si="0"/>
        <v>2</v>
      </c>
      <c r="F13" s="13">
        <f t="shared" si="1"/>
        <v>696114.56</v>
      </c>
      <c r="G13" s="6"/>
      <c r="H13" s="6"/>
      <c r="I13" s="6"/>
      <c r="J13" s="6"/>
      <c r="K13" s="6">
        <v>2</v>
      </c>
      <c r="L13" s="6">
        <v>696114.56</v>
      </c>
      <c r="M13" s="6"/>
      <c r="N13" s="6"/>
    </row>
    <row r="14" spans="1:14" ht="229.5">
      <c r="A14" s="4">
        <v>1069</v>
      </c>
      <c r="B14" s="3" t="s">
        <v>68</v>
      </c>
      <c r="C14" s="4" t="s">
        <v>69</v>
      </c>
      <c r="D14" s="3" t="s">
        <v>70</v>
      </c>
      <c r="E14" s="12">
        <f t="shared" si="0"/>
        <v>2</v>
      </c>
      <c r="F14" s="13">
        <f t="shared" si="1"/>
        <v>931069.92</v>
      </c>
      <c r="G14" s="6"/>
      <c r="H14" s="6"/>
      <c r="I14" s="6"/>
      <c r="J14" s="6"/>
      <c r="K14" s="6">
        <v>2</v>
      </c>
      <c r="L14" s="6">
        <v>931069.92</v>
      </c>
      <c r="M14" s="6"/>
      <c r="N14" s="6"/>
    </row>
    <row r="15" spans="1:14" ht="165.75">
      <c r="A15" s="4">
        <v>1100</v>
      </c>
      <c r="B15" s="3" t="s">
        <v>74</v>
      </c>
      <c r="C15" s="4" t="s">
        <v>24</v>
      </c>
      <c r="D15" s="3" t="s">
        <v>25</v>
      </c>
      <c r="E15" s="12">
        <f t="shared" si="0"/>
        <v>1</v>
      </c>
      <c r="F15" s="13">
        <f t="shared" si="1"/>
        <v>420695.89</v>
      </c>
      <c r="G15" s="6"/>
      <c r="H15" s="6"/>
      <c r="I15" s="6"/>
      <c r="J15" s="6"/>
      <c r="K15" s="6">
        <v>1</v>
      </c>
      <c r="L15" s="6">
        <v>420695.89</v>
      </c>
      <c r="M15" s="6"/>
      <c r="N15" s="6"/>
    </row>
    <row r="16" spans="1:14" ht="114.75">
      <c r="A16" s="4">
        <v>1101</v>
      </c>
      <c r="B16" s="3" t="s">
        <v>75</v>
      </c>
      <c r="C16" s="4" t="s">
        <v>18</v>
      </c>
      <c r="D16" s="3" t="s">
        <v>19</v>
      </c>
      <c r="E16" s="12">
        <f t="shared" si="0"/>
        <v>1</v>
      </c>
      <c r="F16" s="13">
        <f t="shared" si="1"/>
        <v>196212.71</v>
      </c>
      <c r="G16" s="6"/>
      <c r="H16" s="6"/>
      <c r="I16" s="6"/>
      <c r="J16" s="6"/>
      <c r="K16" s="6">
        <v>1</v>
      </c>
      <c r="L16" s="6">
        <v>196212.71</v>
      </c>
      <c r="M16" s="6"/>
      <c r="N16" s="6"/>
    </row>
    <row r="17" spans="1:14" ht="51">
      <c r="A17" s="4">
        <v>1102</v>
      </c>
      <c r="B17" s="3" t="s">
        <v>76</v>
      </c>
      <c r="C17" s="4" t="s">
        <v>77</v>
      </c>
      <c r="D17" s="3" t="s">
        <v>78</v>
      </c>
      <c r="E17" s="12">
        <f t="shared" si="0"/>
        <v>1</v>
      </c>
      <c r="F17" s="13">
        <f t="shared" si="1"/>
        <v>326859</v>
      </c>
      <c r="G17" s="6"/>
      <c r="H17" s="6"/>
      <c r="I17" s="6"/>
      <c r="J17" s="6"/>
      <c r="K17" s="6">
        <v>1</v>
      </c>
      <c r="L17" s="6">
        <v>326859</v>
      </c>
      <c r="M17" s="6"/>
      <c r="N17" s="6"/>
    </row>
    <row r="18" spans="1:14" ht="76.5">
      <c r="A18" s="4">
        <v>1230</v>
      </c>
      <c r="B18" s="3" t="s">
        <v>86</v>
      </c>
      <c r="C18" s="4" t="s">
        <v>87</v>
      </c>
      <c r="D18" s="3" t="s">
        <v>88</v>
      </c>
      <c r="E18" s="12">
        <f t="shared" si="0"/>
        <v>1</v>
      </c>
      <c r="F18" s="13">
        <f t="shared" si="1"/>
        <v>214376</v>
      </c>
      <c r="G18" s="6"/>
      <c r="H18" s="6"/>
      <c r="I18" s="6"/>
      <c r="J18" s="6"/>
      <c r="K18" s="6"/>
      <c r="L18" s="6"/>
      <c r="M18" s="6">
        <v>1</v>
      </c>
      <c r="N18" s="6">
        <v>214376</v>
      </c>
    </row>
    <row r="19" spans="1:14" ht="15.75">
      <c r="A19" s="4">
        <v>2619</v>
      </c>
      <c r="B19" s="3"/>
      <c r="C19" s="4" t="s">
        <v>96</v>
      </c>
      <c r="D19" s="3"/>
      <c r="E19" s="12">
        <f t="shared" si="0"/>
        <v>2</v>
      </c>
      <c r="F19" s="13">
        <f t="shared" si="1"/>
        <v>382681.34</v>
      </c>
      <c r="G19" s="6"/>
      <c r="H19" s="6"/>
      <c r="I19" s="6"/>
      <c r="J19" s="6"/>
      <c r="K19" s="6">
        <v>2</v>
      </c>
      <c r="L19" s="6">
        <v>382681.34</v>
      </c>
      <c r="M19" s="6"/>
      <c r="N19" s="6"/>
    </row>
    <row r="20" spans="1:14" ht="15.75">
      <c r="A20" s="4">
        <v>2636</v>
      </c>
      <c r="B20" s="3"/>
      <c r="C20" s="4" t="s">
        <v>100</v>
      </c>
      <c r="D20" s="3"/>
      <c r="E20" s="12">
        <f t="shared" si="0"/>
        <v>1</v>
      </c>
      <c r="F20" s="13">
        <f t="shared" si="1"/>
        <v>366252.62</v>
      </c>
      <c r="G20" s="6"/>
      <c r="H20" s="6"/>
      <c r="I20" s="6"/>
      <c r="J20" s="6"/>
      <c r="K20" s="6">
        <v>1</v>
      </c>
      <c r="L20" s="6">
        <v>366252.62</v>
      </c>
      <c r="M20" s="6"/>
      <c r="N20" s="6"/>
    </row>
    <row r="21" spans="1:14" ht="15.75">
      <c r="A21" s="23" t="s">
        <v>102</v>
      </c>
      <c r="B21" s="20"/>
      <c r="C21" s="20"/>
      <c r="D21" s="21"/>
      <c r="E21" s="12">
        <f t="shared" si="0"/>
        <v>26</v>
      </c>
      <c r="F21" s="13">
        <f t="shared" si="1"/>
        <v>7171488.96</v>
      </c>
      <c r="G21" s="7">
        <v>1</v>
      </c>
      <c r="H21" s="7">
        <v>147972</v>
      </c>
      <c r="I21" s="7">
        <v>1</v>
      </c>
      <c r="J21" s="7">
        <v>260837</v>
      </c>
      <c r="K21" s="7">
        <v>20</v>
      </c>
      <c r="L21" s="7">
        <v>5891255.96</v>
      </c>
      <c r="M21" s="7">
        <v>4</v>
      </c>
      <c r="N21" s="7">
        <v>871424</v>
      </c>
    </row>
    <row r="24" spans="1:14">
      <c r="B24" s="24" t="s">
        <v>109</v>
      </c>
      <c r="C24" s="24"/>
      <c r="D24" s="24"/>
      <c r="E24" s="24"/>
      <c r="F24" s="24"/>
      <c r="G24" s="25"/>
      <c r="H24" s="25"/>
      <c r="I24" s="25"/>
    </row>
    <row r="25" spans="1:14" ht="15.75">
      <c r="B25" s="26" t="s">
        <v>110</v>
      </c>
      <c r="C25" s="27"/>
      <c r="D25" s="27"/>
      <c r="E25" s="27"/>
      <c r="F25" s="27"/>
      <c r="G25" s="28"/>
      <c r="H25" s="14">
        <v>150</v>
      </c>
      <c r="I25" s="15">
        <v>35411925.710000001</v>
      </c>
    </row>
    <row r="26" spans="1:14" ht="15.75">
      <c r="B26" s="26" t="s">
        <v>111</v>
      </c>
      <c r="C26" s="27"/>
      <c r="D26" s="27"/>
      <c r="E26" s="27"/>
      <c r="F26" s="27"/>
      <c r="G26" s="28"/>
      <c r="H26" s="12">
        <v>26</v>
      </c>
      <c r="I26" s="13">
        <v>7171488.96</v>
      </c>
    </row>
    <row r="27" spans="1:14" ht="15.75">
      <c r="B27" s="26" t="s">
        <v>112</v>
      </c>
      <c r="C27" s="27"/>
      <c r="D27" s="27"/>
      <c r="E27" s="27"/>
      <c r="F27" s="27"/>
      <c r="G27" s="28"/>
      <c r="H27" s="14">
        <f>H25+H26</f>
        <v>176</v>
      </c>
      <c r="I27" s="13">
        <f>I25+I26</f>
        <v>42583414.670000002</v>
      </c>
    </row>
    <row r="28" spans="1:14" ht="15.75">
      <c r="B28" s="16"/>
      <c r="C28" s="16"/>
      <c r="D28" s="16"/>
      <c r="E28" s="16"/>
      <c r="F28" s="16"/>
      <c r="G28" s="17"/>
      <c r="H28" s="12">
        <v>176</v>
      </c>
      <c r="I28" s="13">
        <v>42583414.670000002</v>
      </c>
    </row>
    <row r="29" spans="1:14" ht="15.75">
      <c r="B29" s="16"/>
      <c r="C29" s="16"/>
      <c r="D29" s="16"/>
      <c r="E29" s="16"/>
      <c r="F29" s="16"/>
      <c r="G29" s="17"/>
      <c r="H29" s="12">
        <f>H27-H28</f>
        <v>0</v>
      </c>
      <c r="I29" s="12">
        <f>I27-I28</f>
        <v>0</v>
      </c>
    </row>
  </sheetData>
  <mergeCells count="9">
    <mergeCell ref="B26:G26"/>
    <mergeCell ref="B27:G27"/>
    <mergeCell ref="G1:H1"/>
    <mergeCell ref="I1:J1"/>
    <mergeCell ref="K1:L1"/>
    <mergeCell ref="M1:N1"/>
    <mergeCell ref="A21:D21"/>
    <mergeCell ref="B24:I24"/>
    <mergeCell ref="B25:G25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ЯНВАРЬ-ИЮНЬ</vt:lpstr>
      <vt:lpstr>июнь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Булушева Татьяна Викторовна</dc:creator>
  <cp:lastModifiedBy>zotova</cp:lastModifiedBy>
  <cp:lastPrinted>2024-06-27T14:39:05Z</cp:lastPrinted>
  <dcterms:created xsi:type="dcterms:W3CDTF">2024-06-27T14:19:36Z</dcterms:created>
  <dcterms:modified xsi:type="dcterms:W3CDTF">2024-06-27T14:48:17Z</dcterms:modified>
</cp:coreProperties>
</file>