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4780" windowHeight="12405"/>
  </bookViews>
  <sheets>
    <sheet name="Лист1" sheetId="4" r:id="rId1"/>
  </sheets>
  <externalReferences>
    <externalReference r:id="rId2"/>
    <externalReference r:id="rId3"/>
  </externalReferences>
  <definedNames>
    <definedName name="_xlnm.Print_Titles" localSheetId="0">Лист1!$8:$8</definedName>
  </definedNames>
  <calcPr calcId="145621"/>
</workbook>
</file>

<file path=xl/calcChain.xml><?xml version="1.0" encoding="utf-8"?>
<calcChain xmlns="http://schemas.openxmlformats.org/spreadsheetml/2006/main">
  <c r="T127" i="4" l="1"/>
  <c r="S127" i="4"/>
  <c r="T126" i="4"/>
  <c r="S126" i="4"/>
  <c r="T125" i="4"/>
  <c r="S125" i="4"/>
  <c r="T124" i="4"/>
  <c r="S124" i="4"/>
  <c r="T123" i="4"/>
  <c r="S123" i="4"/>
  <c r="T122" i="4"/>
  <c r="S122" i="4"/>
  <c r="T121" i="4"/>
  <c r="S121" i="4"/>
  <c r="T120" i="4"/>
  <c r="S120" i="4"/>
  <c r="T119" i="4"/>
  <c r="S119" i="4"/>
  <c r="T118" i="4"/>
  <c r="S118" i="4"/>
  <c r="T117" i="4"/>
  <c r="S117" i="4"/>
  <c r="T116" i="4"/>
  <c r="S116" i="4"/>
  <c r="T115" i="4"/>
  <c r="S115" i="4"/>
  <c r="T114" i="4"/>
  <c r="S114" i="4"/>
  <c r="T113" i="4"/>
  <c r="S113" i="4"/>
  <c r="T112" i="4"/>
  <c r="S112" i="4"/>
  <c r="T111" i="4"/>
  <c r="S111" i="4"/>
  <c r="T110" i="4"/>
  <c r="S110" i="4"/>
  <c r="T109" i="4"/>
  <c r="S109" i="4"/>
  <c r="T108" i="4"/>
  <c r="S108" i="4"/>
  <c r="T107" i="4"/>
  <c r="S107" i="4"/>
  <c r="T106" i="4"/>
  <c r="S106" i="4"/>
  <c r="T105" i="4"/>
  <c r="S105" i="4"/>
  <c r="T104" i="4"/>
  <c r="S104" i="4"/>
  <c r="T103" i="4"/>
  <c r="S103" i="4"/>
  <c r="T102" i="4"/>
  <c r="S102" i="4"/>
  <c r="T101" i="4"/>
  <c r="S101" i="4"/>
  <c r="T100" i="4"/>
  <c r="S100" i="4"/>
  <c r="T99" i="4"/>
  <c r="S99" i="4"/>
  <c r="T98" i="4"/>
  <c r="S98" i="4"/>
  <c r="T97" i="4"/>
  <c r="S97" i="4"/>
  <c r="T96" i="4"/>
  <c r="S96" i="4"/>
  <c r="T95" i="4"/>
  <c r="S95" i="4"/>
  <c r="T94" i="4"/>
  <c r="S94" i="4"/>
  <c r="T93" i="4"/>
  <c r="S93" i="4"/>
  <c r="T92" i="4"/>
  <c r="S92" i="4"/>
  <c r="T91" i="4"/>
  <c r="S91" i="4"/>
  <c r="T90" i="4"/>
  <c r="S90" i="4"/>
  <c r="T89" i="4"/>
  <c r="S89" i="4"/>
  <c r="T88" i="4"/>
  <c r="S88" i="4"/>
  <c r="T87" i="4"/>
  <c r="S87" i="4"/>
  <c r="T86" i="4"/>
  <c r="S86" i="4"/>
  <c r="T85" i="4"/>
  <c r="S85" i="4"/>
  <c r="T84" i="4"/>
  <c r="S84" i="4"/>
  <c r="T83" i="4"/>
  <c r="S83" i="4"/>
  <c r="T82" i="4"/>
  <c r="S82" i="4"/>
  <c r="T81" i="4"/>
  <c r="S81" i="4"/>
  <c r="T80" i="4"/>
  <c r="S80" i="4"/>
  <c r="T79" i="4"/>
  <c r="S79" i="4"/>
  <c r="T78" i="4"/>
  <c r="S78" i="4"/>
  <c r="T77" i="4"/>
  <c r="S77" i="4"/>
  <c r="T76" i="4"/>
  <c r="S76" i="4"/>
  <c r="T75" i="4"/>
  <c r="S75" i="4"/>
  <c r="T74" i="4"/>
  <c r="S74" i="4"/>
  <c r="T73" i="4"/>
  <c r="S73" i="4"/>
  <c r="T72" i="4"/>
  <c r="S72" i="4"/>
  <c r="T71" i="4"/>
  <c r="S71" i="4"/>
  <c r="T70" i="4"/>
  <c r="S70" i="4"/>
  <c r="T69" i="4"/>
  <c r="S69" i="4"/>
  <c r="T68" i="4"/>
  <c r="S68" i="4"/>
  <c r="T67" i="4"/>
  <c r="S67" i="4"/>
  <c r="T66" i="4"/>
  <c r="S66" i="4"/>
  <c r="T65" i="4"/>
  <c r="S65" i="4"/>
  <c r="T64" i="4"/>
  <c r="S64" i="4"/>
  <c r="T63" i="4"/>
  <c r="S63" i="4"/>
  <c r="T62" i="4"/>
  <c r="S62" i="4"/>
  <c r="T61" i="4"/>
  <c r="S61" i="4"/>
  <c r="T60" i="4"/>
  <c r="S60" i="4"/>
  <c r="T59" i="4"/>
  <c r="S59" i="4"/>
  <c r="T58" i="4"/>
  <c r="S58" i="4"/>
  <c r="T57" i="4"/>
  <c r="S57" i="4"/>
  <c r="T56" i="4"/>
  <c r="S56" i="4"/>
  <c r="T55" i="4"/>
  <c r="S55" i="4"/>
  <c r="T54" i="4"/>
  <c r="S54" i="4"/>
  <c r="T53" i="4"/>
  <c r="S53" i="4"/>
  <c r="T52" i="4"/>
  <c r="S52" i="4"/>
  <c r="T51" i="4"/>
  <c r="S51" i="4"/>
  <c r="T50" i="4"/>
  <c r="S50" i="4"/>
  <c r="T49" i="4"/>
  <c r="S49" i="4"/>
  <c r="T48" i="4"/>
  <c r="S48" i="4"/>
  <c r="T47" i="4"/>
  <c r="S47" i="4"/>
  <c r="T46" i="4"/>
  <c r="S46" i="4"/>
  <c r="T45" i="4"/>
  <c r="S45" i="4"/>
  <c r="T44" i="4"/>
  <c r="S44" i="4"/>
  <c r="T43" i="4"/>
  <c r="S43" i="4"/>
  <c r="T42" i="4"/>
  <c r="S42" i="4"/>
  <c r="T41" i="4"/>
  <c r="S41" i="4"/>
  <c r="T40" i="4"/>
  <c r="S40" i="4"/>
  <c r="T39" i="4"/>
  <c r="S39" i="4"/>
  <c r="T38" i="4"/>
  <c r="S38" i="4"/>
  <c r="T37" i="4"/>
  <c r="S37" i="4"/>
  <c r="T36" i="4"/>
  <c r="S36" i="4"/>
  <c r="T35" i="4"/>
  <c r="S35" i="4"/>
  <c r="T34" i="4"/>
  <c r="S34" i="4"/>
  <c r="T33" i="4"/>
  <c r="S33" i="4"/>
  <c r="T32" i="4"/>
  <c r="S32" i="4"/>
  <c r="T31" i="4"/>
  <c r="S31" i="4"/>
  <c r="T30" i="4"/>
  <c r="S30" i="4"/>
  <c r="T29" i="4"/>
  <c r="S29" i="4"/>
  <c r="T28" i="4"/>
  <c r="S28" i="4"/>
  <c r="T27" i="4"/>
  <c r="S27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M54" i="4"/>
  <c r="N54" i="4"/>
  <c r="M55" i="4"/>
  <c r="N55" i="4"/>
  <c r="M56" i="4"/>
  <c r="N56" i="4"/>
  <c r="M57" i="4"/>
  <c r="N57" i="4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M66" i="4"/>
  <c r="N66" i="4"/>
  <c r="M67" i="4"/>
  <c r="N67" i="4"/>
  <c r="M68" i="4"/>
  <c r="N68" i="4"/>
  <c r="M69" i="4"/>
  <c r="N69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77" i="4"/>
  <c r="M78" i="4"/>
  <c r="N78" i="4"/>
  <c r="M79" i="4"/>
  <c r="N79" i="4"/>
  <c r="M80" i="4"/>
  <c r="N80" i="4"/>
  <c r="M81" i="4"/>
  <c r="N81" i="4"/>
  <c r="M82" i="4"/>
  <c r="N82" i="4"/>
  <c r="M83" i="4"/>
  <c r="N83" i="4"/>
  <c r="M84" i="4"/>
  <c r="N84" i="4"/>
  <c r="M85" i="4"/>
  <c r="N85" i="4"/>
  <c r="M86" i="4"/>
  <c r="N86" i="4"/>
  <c r="M87" i="4"/>
  <c r="N87" i="4"/>
  <c r="M88" i="4"/>
  <c r="N88" i="4"/>
  <c r="M89" i="4"/>
  <c r="N89" i="4"/>
  <c r="M90" i="4"/>
  <c r="N90" i="4"/>
  <c r="M91" i="4"/>
  <c r="N91" i="4"/>
  <c r="M92" i="4"/>
  <c r="N92" i="4"/>
  <c r="M93" i="4"/>
  <c r="N93" i="4"/>
  <c r="M94" i="4"/>
  <c r="N94" i="4"/>
  <c r="M95" i="4"/>
  <c r="N95" i="4"/>
  <c r="M96" i="4"/>
  <c r="N96" i="4"/>
  <c r="M97" i="4"/>
  <c r="N97" i="4"/>
  <c r="M98" i="4"/>
  <c r="N98" i="4"/>
  <c r="M99" i="4"/>
  <c r="N99" i="4"/>
  <c r="M100" i="4"/>
  <c r="N100" i="4"/>
  <c r="M101" i="4"/>
  <c r="N101" i="4"/>
  <c r="M102" i="4"/>
  <c r="N102" i="4"/>
  <c r="M103" i="4"/>
  <c r="N103" i="4"/>
  <c r="M104" i="4"/>
  <c r="N104" i="4"/>
  <c r="M105" i="4"/>
  <c r="N105" i="4"/>
  <c r="M106" i="4"/>
  <c r="N106" i="4"/>
  <c r="M107" i="4"/>
  <c r="N107" i="4"/>
  <c r="M108" i="4"/>
  <c r="N108" i="4"/>
  <c r="M109" i="4"/>
  <c r="N109" i="4"/>
  <c r="M110" i="4"/>
  <c r="N110" i="4"/>
  <c r="M111" i="4"/>
  <c r="N111" i="4"/>
  <c r="M112" i="4"/>
  <c r="N112" i="4"/>
  <c r="M113" i="4"/>
  <c r="N113" i="4"/>
  <c r="M114" i="4"/>
  <c r="N114" i="4"/>
  <c r="M115" i="4"/>
  <c r="N115" i="4"/>
  <c r="M116" i="4"/>
  <c r="N116" i="4"/>
  <c r="M117" i="4"/>
  <c r="N117" i="4"/>
  <c r="M118" i="4"/>
  <c r="N118" i="4"/>
  <c r="M119" i="4"/>
  <c r="N119" i="4"/>
  <c r="M120" i="4"/>
  <c r="N120" i="4"/>
  <c r="M121" i="4"/>
  <c r="N121" i="4"/>
  <c r="M122" i="4"/>
  <c r="N122" i="4"/>
  <c r="M123" i="4"/>
  <c r="N123" i="4"/>
  <c r="M124" i="4"/>
  <c r="N124" i="4"/>
  <c r="M125" i="4"/>
  <c r="N125" i="4"/>
  <c r="M126" i="4"/>
  <c r="N126" i="4"/>
  <c r="M127" i="4"/>
  <c r="N127" i="4"/>
  <c r="N9" i="4"/>
  <c r="M9" i="4"/>
  <c r="B114" i="4" l="1"/>
  <c r="D114" i="4"/>
  <c r="E114" i="4"/>
  <c r="F114" i="4"/>
  <c r="G114" i="4"/>
  <c r="H114" i="4"/>
  <c r="B115" i="4"/>
  <c r="D115" i="4"/>
  <c r="E115" i="4"/>
  <c r="F115" i="4"/>
  <c r="G115" i="4"/>
  <c r="H115" i="4"/>
  <c r="B116" i="4"/>
  <c r="D116" i="4"/>
  <c r="E116" i="4"/>
  <c r="F116" i="4"/>
  <c r="G116" i="4"/>
  <c r="H116" i="4"/>
  <c r="B117" i="4"/>
  <c r="D117" i="4"/>
  <c r="E117" i="4"/>
  <c r="F117" i="4"/>
  <c r="G117" i="4"/>
  <c r="H117" i="4"/>
  <c r="B118" i="4"/>
  <c r="D118" i="4"/>
  <c r="E118" i="4"/>
  <c r="F118" i="4"/>
  <c r="G118" i="4"/>
  <c r="H118" i="4"/>
  <c r="B119" i="4"/>
  <c r="D119" i="4"/>
  <c r="E119" i="4"/>
  <c r="F119" i="4"/>
  <c r="G119" i="4"/>
  <c r="H119" i="4"/>
  <c r="B120" i="4"/>
  <c r="D120" i="4"/>
  <c r="E120" i="4"/>
  <c r="F120" i="4"/>
  <c r="G120" i="4"/>
  <c r="H120" i="4"/>
  <c r="B121" i="4"/>
  <c r="D121" i="4"/>
  <c r="E121" i="4"/>
  <c r="F121" i="4"/>
  <c r="G121" i="4"/>
  <c r="H121" i="4"/>
  <c r="B122" i="4"/>
  <c r="D122" i="4"/>
  <c r="E122" i="4"/>
  <c r="F122" i="4"/>
  <c r="G122" i="4"/>
  <c r="H122" i="4"/>
  <c r="B123" i="4"/>
  <c r="D123" i="4"/>
  <c r="E123" i="4"/>
  <c r="F123" i="4"/>
  <c r="G123" i="4"/>
  <c r="H123" i="4"/>
  <c r="B124" i="4"/>
  <c r="D124" i="4"/>
  <c r="E124" i="4"/>
  <c r="F124" i="4"/>
  <c r="G124" i="4"/>
  <c r="H124" i="4"/>
  <c r="B125" i="4"/>
  <c r="D125" i="4"/>
  <c r="E125" i="4"/>
  <c r="F125" i="4"/>
  <c r="G125" i="4"/>
  <c r="H125" i="4"/>
  <c r="B126" i="4"/>
  <c r="D126" i="4"/>
  <c r="E126" i="4"/>
  <c r="F126" i="4"/>
  <c r="G126" i="4"/>
  <c r="H126" i="4"/>
  <c r="B127" i="4"/>
  <c r="D127" i="4"/>
  <c r="E127" i="4"/>
  <c r="F127" i="4"/>
  <c r="G127" i="4"/>
  <c r="H127" i="4"/>
  <c r="E113" i="4"/>
  <c r="F113" i="4"/>
  <c r="G113" i="4"/>
  <c r="H113" i="4"/>
  <c r="D113" i="4"/>
  <c r="B113" i="4"/>
  <c r="O10" i="4" l="1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02" i="4"/>
  <c r="P102" i="4"/>
  <c r="O103" i="4"/>
  <c r="P103" i="4"/>
  <c r="O104" i="4"/>
  <c r="P104" i="4"/>
  <c r="O105" i="4"/>
  <c r="P105" i="4"/>
  <c r="O106" i="4"/>
  <c r="P106" i="4"/>
  <c r="O107" i="4"/>
  <c r="P107" i="4"/>
  <c r="O108" i="4"/>
  <c r="P108" i="4"/>
  <c r="O109" i="4"/>
  <c r="P109" i="4"/>
  <c r="O110" i="4"/>
  <c r="P110" i="4"/>
  <c r="O111" i="4"/>
  <c r="P111" i="4"/>
  <c r="O112" i="4"/>
  <c r="P112" i="4"/>
  <c r="O113" i="4"/>
  <c r="P113" i="4"/>
  <c r="O114" i="4"/>
  <c r="P114" i="4"/>
  <c r="O115" i="4"/>
  <c r="P115" i="4"/>
  <c r="O116" i="4"/>
  <c r="P116" i="4"/>
  <c r="O117" i="4"/>
  <c r="P117" i="4"/>
  <c r="O118" i="4"/>
  <c r="P118" i="4"/>
  <c r="O119" i="4"/>
  <c r="P119" i="4"/>
  <c r="O120" i="4"/>
  <c r="P120" i="4"/>
  <c r="O121" i="4"/>
  <c r="P121" i="4"/>
  <c r="O122" i="4"/>
  <c r="P122" i="4"/>
  <c r="O123" i="4"/>
  <c r="P123" i="4"/>
  <c r="O124" i="4"/>
  <c r="P124" i="4"/>
  <c r="O125" i="4"/>
  <c r="P125" i="4"/>
  <c r="O126" i="4"/>
  <c r="P126" i="4"/>
  <c r="O127" i="4"/>
  <c r="P127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P9" i="4"/>
  <c r="O9" i="4"/>
  <c r="J9" i="4"/>
  <c r="I9" i="4"/>
  <c r="T128" i="4" l="1"/>
  <c r="S128" i="4"/>
  <c r="P128" i="4"/>
  <c r="O128" i="4"/>
  <c r="N128" i="4"/>
  <c r="M128" i="4"/>
  <c r="J128" i="4"/>
  <c r="I128" i="4"/>
  <c r="L128" i="4" l="1"/>
  <c r="K128" i="4"/>
  <c r="R128" i="4"/>
  <c r="Q128" i="4"/>
</calcChain>
</file>

<file path=xl/sharedStrings.xml><?xml version="1.0" encoding="utf-8"?>
<sst xmlns="http://schemas.openxmlformats.org/spreadsheetml/2006/main" count="460" uniqueCount="263">
  <si>
    <t>ФГБУЗ КБ N 101 ФМБА РОССИИ</t>
  </si>
  <si>
    <t>ФЕДЕРАЛЬНОЕ ГОСУДАРСТВЕННОЕ БЮДЖЕТНОЕ УЧРЕЖДЕНИЕ ЗДРАВООХРАНЕНИЯ "КЛИНИЧЕСКАЯ БОЛЬНИЦА № 101 ФЕДЕРАЛЬНОГО МЕДИКО-БИОЛОГИЧЕСКОГО АГЕНТСТВА"</t>
  </si>
  <si>
    <t>Ставропольский край</t>
  </si>
  <si>
    <t>ГБОУ ВПО РОСТГМУ МИНЗДРАВА РОССИИ</t>
  </si>
  <si>
    <t>ГОСУДАРСТВЕННОЕ БЮДЖЕТНОЕ ОБРАЗОВАТЕЛЬНОЕ УЧРЕЖДЕНИЕ ВЫСШЕГО ПРОФЕССИОНАЛЬНОГО ОБРАЗОВАНИЯ "РОСТОВСКИЙ ГОСУДАРСТВЕННЫЙ МЕДИЦИНСКИЙ УНИВЕРСИТЕТ" МИНИСТЕРСТВА ЗДРАВООХРАНЕНИЯ РОССИЙСКОЙ ФЕДЕРАЦИИ</t>
  </si>
  <si>
    <t>Ростовская область</t>
  </si>
  <si>
    <t>ФГБУ "ЦНИИС И ЧЛХ" МИНЗДРАВА РОССИИ</t>
  </si>
  <si>
    <t>ФЕДЕРАЛЬНОЕ ГОСУДАРСТВЕННОЕ БЮДЖЕТНОЕ УЧРЕЖДЕНИЕ "ЦЕНТРАЛЬНЫЙ НАУЧНО-ИССЛЕДОВАТЕЛЬСКИЙ ИНСТИТУТ СМОТАЛОГИИ И ЧЕЛЮСТНО-ЛИЦЕВОЙ ХИРУРГИИ" МИНИСТЕРСТВА ЗДРАВООХРАНЕНИЯ РОССИЙСКОЙ ФЕДЕРАЦИИ</t>
  </si>
  <si>
    <t>г. Москва</t>
  </si>
  <si>
    <t>ФГБУЗ КБ №122 ИМ. Л.Г. СОКОЛОВА ФМБА РОССИИ</t>
  </si>
  <si>
    <t>ФЕДЕРАЛЬНОЕ ГОСУДАРСТВЕННОЕ БЮДЖЕТНОЕ УЧРЕЖДЕНИЕ ЗДРАВООХРАНЕНИЯ "КЛИНИЧЕСКАЯ БОЛЬНИЦА №122 ИМЕНИ Л.Г. СОКОЛОВА ФЕДЕРАЛЬНОГО МЕДИКО-БИОЛОГИЧЕСКОГО АГЕНТСТВА"</t>
  </si>
  <si>
    <t>г. Санкт-Петербург</t>
  </si>
  <si>
    <t>ГБОУ ВПО СПБ ГПМУ МИНЗДРАВА РОССИИ</t>
  </si>
  <si>
    <t>ГОСУДАРСТВЕННОЕ БЮДЖЕТНОЕ ОБРАЗОВАТЕЛЬНОЕ УЧРЕЖДЕНИЕ ВЫСШЕГО ПРОФЕССИОНАЛЬНОГО ОБРАЗОВАНИЯ "САНКТ-ПЕТЕРБУРГСКИЙ ГОСУДАРСТВЕННЫЙ ПЕДИАТРИЧЕСКИЙ МЕДИЦИНСКИЙ УНИВЕРСИТЕТ" МИНИСТЕРСТВА ЗДРАВООХРАНЕНИЯ РОССИЙСКОЙ ФЕДЕРАЦИИ</t>
  </si>
  <si>
    <t>ФГБУЗ ЦМСЧ № 71 ФМБА РОССИИ</t>
  </si>
  <si>
    <t>ФЕДЕРАЛЬНОЕ ГОСУДАРСТВЕННОЕ БЮДЖЕТНОЕ УЧРЕЖДЕНИЕ ЗДРАВООХРАНЕНИЯ "ЦЕНТРАЛЬНАЯ МЕДИКО-САНИТАРНАЯ ЧАСТЬ № 71 ФЕДЕРАЛЬНОГО МЕДИКО-БИОЛОГИЧЕСКОГО АГЕНТСТВА"</t>
  </si>
  <si>
    <t>Челябинская область</t>
  </si>
  <si>
    <t>ФГАУ "МНТК "МИКРОХИРУРГИЯ ГЛАЗА" ИМ.АКАД. С.Н. ФЕДОРОВА" МИНЗДРАВА РОССИИ</t>
  </si>
  <si>
    <t>ФЕДЕРАЛЬНОЕ ГОСУДАРСТВЕННОЕ АВТОНОМНОЕ УЧРЕЖДЕНИЕ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</si>
  <si>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ЦКБ РАН</t>
  </si>
  <si>
    <t>ФЕДЕРАЛЬНОЕ ГОСУДАРСТВЕННОЕ БЮДЖЕТНОЕ УЧРЕЖДЕНИЕ ЗДРАВООХРАНЕНИЯ ЦЕНТРАЛЬНАЯ КЛИНИЧЕСКАЯ БОЛЬНИЦА РОССИЙСКОЙ АКАДМИИ НАУК</t>
  </si>
  <si>
    <t>ГБОУ ДПО РМАПО МИНЗДРАВА РОССИИ</t>
  </si>
  <si>
    <t>ГОСУДАРСТВЕННОЕ БЮДЖЕТНОЕ ОБРАЗОВАТЕЛЬНОЕ УЧРЕЖДЕНИЕ ДОПОЛНИТЕЛЬНОГО ПРОФЕССИОНАЛЬНОГО ОБРАЗОВАНИЯ "РОССИЙСКАЯ МЕДИЦИНСКАЯ АКАДЕМИЯ ПОСЛЕДИПЛОМНОГО ОБРАЗОВАНИЯ" МИНИСТЕРСТВА ЗДРАВООХРАНЕНИЯ РОССИЙСКОЙ ФЕДЕРАЦИИ</t>
  </si>
  <si>
    <t>ФГБУ "РНИИТО ИМ. Р.Р. ВРЕДЕНА" МИНЗДРАВА РОССИИ</t>
  </si>
  <si>
    <t>ФЕДЕРАЛЬНОЕ ГОСУДАРСТВЕННОЕ БЮДЖЕТНОЕ УЧРЕЖДЕНИЕ "РОССИЙСКИЙ ОРДЕНА ТРУДОВОГО КРАСНОГО ЗНАМЕНИ НАУЧНО-ИССЛЕДОВАТЕЛЬСКИЙ ИНСТИТУТ ТРАВМАТОЛОГИИ И ОРТОПЕДИИ ИМЕНИ Р.Р. ВРЕДЕНА" МИНИСТЕРСТВА ЗДРАВООХРАНЕНИЯ РОССИЙСКОЙ ФЕДЕРАЦИИ</t>
  </si>
  <si>
    <t>ФГБУ НИИДИ ФМБА РОССИИ</t>
  </si>
  <si>
    <t>ФЕДЕРАЛЬНОЕ ГОСУДАРСТВЕННОЕ БЮДЖЕТНОЕ УЧРЕЖДЕНИЕ "НАУЧНО-ИССЛЕДОВАТЕЛЬСКИЙ ИНСТИТУТ ДЕТСКИХ ИНФЕКЦИЙ ФЕДЕРАЛЬНОГО МЕДИКО-БИОЛОГИЧЕСКОГО АГЕНТСТВА"</t>
  </si>
  <si>
    <t>ФГБУ "НМХЦ ИМ. Н.И. ПИРОГОВА" МИНЗДРАВА РОССИИ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</si>
  <si>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</si>
  <si>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ОРЕНБУРГСКИЙ ФИЛИАЛ ФГАУ МНТК "МИКРОХИРУРГИЯ ГЛАЗА" ИМ.АКАД. С.Н.ФЕДОРОВА" МИНЗДРАВА РОССИИ</t>
  </si>
  <si>
    <t xml:space="preserve">ОРЕНБУРГСКИЙ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С.Н.ФЁДОРОВА" МИНИСТЕРСТВА ЗДРАВООХРАНЕНИЯ РОССИЙСКОЙ ФЕДЕРАЦИИ </t>
  </si>
  <si>
    <t>Оренбургская область</t>
  </si>
  <si>
    <t>ФГБУ ГНЦ ФМБЦ ИМ. А.И. БУРНАЗЯНА ФМБА РОССИИ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</si>
  <si>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</t>
  </si>
  <si>
    <t>ФГБУЗ ЦМСЧ №94 ФМБА РОССИИ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</si>
  <si>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</si>
  <si>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Московская область</t>
  </si>
  <si>
    <t>ФГБУЗ ЦМСЧ N 119 ФМБА РОССИИ</t>
  </si>
  <si>
    <t>ФЕДЕРАЛЬНОЕ ГОСУДАРСТВЕННОЕ БЮДЖЕТНОЕ УЧРЕЖДЕНИЕ ЗДРАВООХРАНЕНИЯ "ЦЕНТРАЛЬНАЯ МЕДИКО-САНИТАРНАЯ ЧАСТЬ N 119 ФЕДЕРАЛЬНОГО МЕДИКО-БИОЛОГИЧЕСКОГО АГЕНТСТВА</t>
  </si>
  <si>
    <t>ФГБУ "ИВ НИИ М И Д ИМ.В.Н.ГОРОДКОВА" МИНЗДРАВА РОССИИ</t>
  </si>
  <si>
    <t>ФЕДЕРАЛЬНОЕ ГОСУДАРСТВЕННОЕ БЮДЖЕТНОЕ УЧРЕЖДЕНИЕ "ИВАНОВСКИЙ НАУЧНО-ИССЛЕДОВАТЕЛЬСКИЙ ИНСТИТУТ МАТЕРИНСТВА И ДЕТСТВА ИМЕНИ В.Н.ГОРОДКОВА" МИНИСТЕРСТВА ЗДРАВООХРАНЕНИЯ РОССИЙСКОЙ ФЕДЕРАЦИИ</t>
  </si>
  <si>
    <t>Ивановская область</t>
  </si>
  <si>
    <t>БПНЦ РАН</t>
  </si>
  <si>
    <t>ФЕДЕРАЛЬНОЕ ГОСУДАРСТВЕННОЕ БЮДЖЕТНОЕ УЧРЕЖДЕНИЕ ЗДРАВООХРАНЕНИЯ БОЛЬНИЦА ПУЩИНСКОГО НАУЧНОГО ЦЕНТРА РОССИЙСКОЙ АКАДЕМИИ НАУК</t>
  </si>
  <si>
    <t>ФГБУ "НЦ ССХ ИМ. А.Н.БАКУЛЕВА" МИНЗДРАВА РФ</t>
  </si>
  <si>
    <t>ФЕДЕРАЛЬНОЕ ГОСУДАРСТВЕННОЕ БЮДЖЕТНОЕ УЧРЕЖДЕНИЕ "НАУЧНЫЙ ЦЕНТР СЕРДЕЧНО-СОСУДИСТОЙ ХИРУРГИИ ИМЕНИ А.Н. БАКУЛЕВА" МИНИСТЕРСТВА ЗДРАВООХРАНЕНИЯ РОСИЙСКОЙ ФЕДЕРАЦИИ</t>
  </si>
  <si>
    <t>ФГБУ "ЭНДОКРИНОЛОГИЧЕСКИЙ НАУЧНЫЙ ЦЕНТР" МИНЗДРАВА РОССИИ</t>
  </si>
  <si>
    <t>ФЕДЕРАЛЬНОЕ ГОСУДАРСТВЕННОЕ БЮДЖЕТНОЕ УЧРЕЖДЕНИЕ "ЭНДОКРИНОЛОГИЧЕСКИЙ НАУЧНЫЙ ЦЕНТР" МИНИСТЕРСТВА ЗДРАВООХРАНЕНИЯ РОССИЙСКОЙ ФЕДЕРАЦИИ</t>
  </si>
  <si>
    <t>ФГБУ "ВЦГПХ" МИНЗДРАВА РОССИИ"</t>
  </si>
  <si>
    <t>ФЕДЕРАЛЬНОЕ ГОСУДАРСТВЕНННОЕ БЮДЖЕТНОЕ УЧРЕЖДЕНИЕ "ВСЕРОССИЙСКИЙ ЦЕНТР ГЛАЗНОЙ И ПЛАСТИЧЕСКОЙ ХИРУРГИИ" МИНИСТЕРСТВА ЗДРАВООХРАНЕНИЯ РОССИЙСКОЙ ФЕДЕРАЦИИ</t>
  </si>
  <si>
    <t>Республика Башкортостан</t>
  </si>
  <si>
    <t>БОЛЬНИЦА НЦЧ РАН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</si>
  <si>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</si>
  <si>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ФГБУ "РНИОИ" МИНЗДРАВА РОССИИ</t>
  </si>
  <si>
    <t>ФЕДЕРАЛЬНОЕ ГОСУДАРСТВЕННОЕ БЮДЖЕТНОЕ УЧРЕЖДЕНИЕ "РОСТОВСКИЙ НАУЧНО-ИССЛЕДОВАТЕЛЬСКИЙ ОНКОЛОГИЧЕСКИЙ ИНСТИТУТ" МИНИСТЕРСТВА ЗДРАВООХРАНЕНИЯ РОССИЙСКОЙ ФЕДЕРАЦИИ</t>
  </si>
  <si>
    <t>ФГБУ "ЦКБ С ПОЛИКЛИНИКОЙ"</t>
  </si>
  <si>
    <t>ФЕДЕРАЛЬНОЕ ГОСУДАРСТВЕННОЕ БЮДЖЕНТОЕ УЧРЕЖДЕНИЕ "ЦЕНТРАЛЬНАЯ КЛИНИЧЕСКАЯ БОЛЬНИЦА С ПОЛИКЛИНИКОЙ УПРАВЛЕНИЯ ДЕЛАМИ ПРЕЗИДЕНТА"</t>
  </si>
  <si>
    <t>ФГБУ НКЦО ФМБА РОССИИ</t>
  </si>
  <si>
    <t>ФЕДЕРАЛЬНОЕ ГОСУДАРСТВЕННОЕ БЮДЖЕТНОЕ УЧРЕЖДЕНИЕ "НАУЧНО-КЛИНИЧЕСКИЙ ЦЕНТР ОТОРИНОЛАРИНГОЛОГИИ ФЕДЕРАЛЬНОГО МЕДИКО-БИОЛОГИЧЕСКОГО АГЕНТСТВА"</t>
  </si>
  <si>
    <t>ФГБУЗ КБ № 123 ФМБА РОССИИ</t>
  </si>
  <si>
    <t>ФЕДЕРАЛЬНОЕ ГОСУДАРСТВЕННОЕ БЮДЖЕТНОЕ УЧРЕЖДЕНИЕ ЗДРАВООХРАНЕНИЯ "КЛИНИЧЕСКАЯ БОЛЬНИЦА №123 ФЕДЕРАЛЬНОГО МЕДИКО-БИОЛОГИЧЕСКОГО АГЕНТСТВА"</t>
  </si>
  <si>
    <t>ФГБУ "ГНЦК ИМ. А.Н. РЫЖИХ" МИНЗДРАВА РОССИИ</t>
  </si>
  <si>
    <t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t>
  </si>
  <si>
    <t>ГБОУ ВПО ТВЕРСКОЙ ГМУ МИНЗДРАВА РОССИИ</t>
  </si>
  <si>
    <t>ГОСУДАРСТВЕННОЕ БЮДЖЕТНОЕ ОБРАЗОВАТЕЛЬНОЕ УЧРЕЖДЕНИЕ ВЫСШЕГО ПРОФЕССИОНАЛЬНОГО ОБРАЗОВАНИЯ "ТВЕРСКОЙ ГОСУДАРСТВЕННЫЙ МЕДИЦИНСКИЙ УНИВЕРСИТЕТ" МИНИСТЕРСТВА ЗДРАВООХРАНЕНИЯ РОССИЙСКОЙ ФЕДЕРАЦИИ</t>
  </si>
  <si>
    <t>Тверская область</t>
  </si>
  <si>
    <t>ФГБУЗ КБ N 86 ФМБА РОССИИ</t>
  </si>
  <si>
    <t>ФЕДЕРАЛЬНОЕ ГОСУДАРСТВЕННОЕ БЮДЖЕТНОЕ УЧРЕЖДЕНИЕ ЗДРАВООХРАНЕНИЯ "КЛИНИЧЕСКАЯ БОЛЬНИЦА N 86 ФЕДЕРАЛЬНОГО МЕДИКО-БИОЛОГИЧЕСКОГО АГЕНТСТВА"</t>
  </si>
  <si>
    <t>СПКК ФГБУ "НМХЦ ИМ.Н.И. ПИРОГОВА" МИНЗДРАВА РОССИИ</t>
  </si>
  <si>
    <t>САНКТ-ПЕТЕРБУРГСКИЙ КЛИНИЧЕСКИЙ КОМПЛЕКС ФЕДЕРАЛЬНОГО ГОСУДАРСТВЕННОГО БЮДЖЕТНОГО УЧРЕЖДЕНИЯ "НАЦИОНАЛЬНЫЙ МЕДИКО-ХИРУРГИЧЕСКИЙ ЦЕНТР ИМЕНИ Н.И. ПИРОГОВА" МИНИСТЕРСТВА ЗДРАВООХРАНЕНИЯ РОССИЙСКОЙ ФЕДЕРАЦИИ</t>
  </si>
  <si>
    <t>ФГБУЗ ЦКБВЛ ФМБА РОССИИ</t>
  </si>
  <si>
    <t>ФЕДЕРАЛЬНОЕ ГОСУДАРСТВЕННОЕ БЮДЖЕТНОЕ УЧРЕЖДЕНИЕ ЗДРАВООХРАНЕНИЯ "ЦЕНТРАЛЬНАЯ КЛИНИЧЕСКАЯ БОЛЬНИЦА ВОССТАНОВИТЕЛЬНОГО ЛЕЧЕНИЯ ФЕДЕРАЛЬНОГО МЕДИКО-БИОЛОГИЧЕСКОГО АГЕНТСТВА"</t>
  </si>
  <si>
    <t>ФГБУ "ПФМИЦ" МИНЗДРАВА РОССИИ</t>
  </si>
  <si>
    <t>ФЕДЕРАЛЬНОЕ ГОСУДАРСТВЕННОЕ БЮДЖЕТНОЕ УЧРЕЖДЕНИЕ "ПРИВОЛЖСКИЙ ФЕДЕРАЛЬНЫЙ МЕДИЦИНСКИЙ ИССЛЕДОВАТЕЛЬСКИЙ ЦЕНТР" МИНИСТЕРСТВА ЗДРАВООХРАНЕНИЯ РОССИЙСКОЙ ФЕДЕРАЦИИ</t>
  </si>
  <si>
    <t>Нижегородская область</t>
  </si>
  <si>
    <t>ФГБУЗ ЦМСЧ № 91 ФМБА РОССИИ ЛЕСНОЙ</t>
  </si>
  <si>
    <t>ФЕДЕРАЛЬНОЕ ГОСУДАРСТВЕННОЕ БЮДЖЕТНОЕ УЧРЕЖДЕНИЕ ЗДРАВООХРАНЕНИЯ ЦЕНТРАЛЬНАЯ МЕДИКО-САНИТАРНАЯ ЧАСТЬ № 91 ФЕДЕРАЛЬНОГО МЕДИКО-БИОЛОГИЧЕСКОГО АГЕНТСТВА</t>
  </si>
  <si>
    <t>Свердловская область</t>
  </si>
  <si>
    <t>ФГБУ "КБ" МИНЗДРАВА РОССИИ</t>
  </si>
  <si>
    <t>ФЕДЕРАЛЬНОЕ ГОСУДАРСТВЕННОЕ БЮДЖЕТНОЕ УЧРЕЖДЕНИЕ "КЛИНИЧЕСКАЯ БОЛЬНИЦА" МИНИСТЕРСТВА ЗДРАВООХРАНЕНИЯ РОССИЙСКОЙ ФЕДЕРАЦИИ</t>
  </si>
  <si>
    <t>ФБУЗ "МСЧ №52" ФМБА РОССИИ</t>
  </si>
  <si>
    <t>ФЕДЕРАЛЬНОЕ БЮДЖЕТНОЕ УЧРЕЖДЕНИЕ ЗДРАВООХРАНЕНИЯ"МЕДИКО-САНИТАРНАЯ ЧАСТЬ №52" ФЕДЕРАЛЬНОГО МЕДИКО-БИОЛОГИЧЕСКОГО АГЕНТСТВА</t>
  </si>
  <si>
    <t>Кировская область</t>
  </si>
  <si>
    <t>ФГБУ "ФНКЦ ДГОИ ИМ. ДМИТРИЯ РОГАЧЁВА" МИНЗДРАВА РОССИИ</t>
  </si>
  <si>
    <t>ФЕДЕРАЛЬНОЕ ГОСУДАРСТВЕННОЕ БЮДЖЕТНОЕ УЧРЕЖДЕНИЕ "ФЕДЕРАЛЬНЫЙ НАУЧНО-КЛИНИЧЕСКИЙ ЦЕНТР ДЕТСКОЙ ГЕМАТОЛОГИИ, ОНКОЛОГИИ И ИММУНОЛОГИИ ИМЕНИ ДМИТРИЯ РОГАЧЁВА" МИНИСТЕРСТВА ЗДРАВООХРАНЕНИЯ РОССИЙСКОЙ ФЕДЕРАЦИИ</t>
  </si>
  <si>
    <t>ФГБОУ ВО СЗГМУ ИМ. И.И. МЕЧНИКОВА МИНЗДРАВА РОССИИ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</si>
  <si>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ИМ. И.И.МЕЧНИКОВА" МИНИСТЕРСТВА ЗДРАВООХРАНЕНИЯ РОССИЙСКОЙ ФЕДЕРАЦИИ</t>
  </si>
  <si>
    <t>ФГБУ ЦР МИНЗДРАВА РОССИИ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</si>
  <si>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</si>
  <si>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ФГБУ "ЦЕНТР РЕАБИЛИТАЦИИ"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</si>
  <si>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</si>
  <si>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ФГБУЗ КБ № 50 ФМБА РОССИИ</t>
  </si>
  <si>
    <t>ФЕДЕРАЛЬНОЕ ГОСУДАРСТВЕННОЕ БЮДЖЕТНОЕ УЧРЕЖДЕНИЕ ЗДРАВООХРАНЕНИЯ "КЛИНИЧЕСКАЯ БОЛЬНИЦА № 50 ФЕДЕРАЛЬНОГО МЕДИКО-БИОЛОГИЧЕСКОГО АГЕНТСТВА"</t>
  </si>
  <si>
    <t>ФГБУ "НИДОИ ИМ. Г.И. ТУРНЕРА" МИНЗДРАВА РОССИИ</t>
  </si>
  <si>
    <t>ФЕДЕРАЛЬНОЕ ГОСУДАРСТВЕННОЕ БЮДЖЕТНОЕ УЧРЕЖДЕНИЕ "НАУЧНО-ИССЛЕДОВАТЕЛЬСКИЙ ДЕТСКИЙ ОРТОПЕДИЧЕСКИЙ ИНСТИТУТ ИМЕНИ Г.И. ТУРНЕРА" МИНИСТЕРСТВА ЗДРАВООХРАНЕНИЯ РОССИЙСКОЙ ФЕДЕРАЦИИ</t>
  </si>
  <si>
    <t>ФГБУ "НМИРЦ" МИНЗДРАВА РОССИИ</t>
  </si>
  <si>
    <t>ФЕДЕРАЛЬНОЕ ГОСУДАРСТВЕННОЕ БЮДЖЕТНОЕ УЧРЕЖДЕНИЕ "НАЦИОНАЛЬНЫЙ МЕДИЦИНСКИЙ ИССЛЕДОВАТЕЛЬСКИЙ РАДИОЛОГИЧЕСКИЙ ЦЕНТР" МИНИСТЕРСТВА ЗДРАВООХРАНЕНИЯ РОССИЙСКОЙ ФЕДЕРАЦИИ</t>
  </si>
  <si>
    <t>Калужская область</t>
  </si>
  <si>
    <t>ГБОУ ВПО СИБГМУ МИНЗДРАВА РОССИИ</t>
  </si>
  <si>
    <t>ГОСУДАРСТВЕННОЕ БЮДЖЕТНОЕ ОБРАЗОВАТЕЛЬНОЕ УЧРЕЖДЕНИЕ ВЫСШЕГО ПРОФЕССИОНАЛЬНОГО ОБРАЗОВАНИЯ "СИБИРСКИЙ ГОСУДАРСТВЕННЫЙ МЕДИЦИНСКИЙ УНИВЕРСИТЕТ" МИНИСТЕРСТВА ЗДРАВООХРАНЕНИЯ РОССИЙСКОЙ ФЕДЕРАЦИИ</t>
  </si>
  <si>
    <t>Томская область</t>
  </si>
  <si>
    <t>ФГБУ "НЦАГИП ИМ. В.И. КУЛАКОВА" МИНЗДРАВА РОССИИ</t>
  </si>
  <si>
    <t>ФЕДЕРАЛЬНОЕ ГОСУДАРСТВЕННОЕ БЮДЖЕТНОЕ УЧРЕЖДЕНИЕ "НАУЧНЫЙ ЦЕНТР АКУШЕРСТВА, ГИНЕКОЛОГИИ И ПЕРИНАТОЛОГИИ ИМЕНИ АКАДЕМИКА В. И. КУЛАКОВА" МИНИСТЕРСТВА ЗДРАВООХРАНЕНИЯ РОССИЙСКОЙ ФЕДЕРАЦИИ</t>
  </si>
  <si>
    <t>ФГБУЗ "МСЧ № 33 ФМБА РОССИИ"</t>
  </si>
  <si>
    <t>ФЕДЕРАЛЬНОЕ ГОСУДАРСТВЕННОЕ БЮДЖЕТНОЕ УЧРЕЖДЕНИЕ ЗДРАВООХРАНЕНИЯ "МЕДИКО-САНИТАРНАЯ ЧАСТЬ № 33 ФЕДЕРАЛЬНОГО МЕДИКО-БИОЛОГИЧЕСКОГО АГЕНТСТВА"</t>
  </si>
  <si>
    <t>Воронежская область</t>
  </si>
  <si>
    <t>ФГБУЗ КБ №8 ФМБА РОССИИ</t>
  </si>
  <si>
    <t>ФЕДЕРАЛЬНОЕ ГОСУДАРСТВЕННОЕ БЮДЖЕТНОЕ УЧРЕЖДЕНИЕ ЗДРАВООХРАНЕНИЯ "КЛИНИЧЕСКАЯ БОЛЬНИЦА №8 ФЕДЕРАЛЬНОГО МЕДИКО-БИОЛОГИЧЕСКОГО АГЕНТСТВА"</t>
  </si>
  <si>
    <t>ФГБУ "РНЦ МРИК" МИНЗДРАВА РОССИИ</t>
  </si>
  <si>
    <t>ФЕДЕРАЛЬНОЕ ГОСУДАРСТВЕННОЕ БЮДЖЕТНОЕ УЧРЕЖДЕНИЕ "РОССИЙСКИЙ НАУЧНЫЙ ЦЕНТР МЕДИЦИНСКОЙ РЕАБИЛИТАЦИИ И КУРОРТОЛОГИИ" МИНИСТЕРСТВА ЗДРАВООХРАНЕНИЯ РОССИЙСКОЙ ФЕДЕРАЦИИ</t>
  </si>
  <si>
    <t>ФБУЗ ЦМСЧ №141 ФМБА РОССИИ</t>
  </si>
  <si>
    <t>ФЕДЕРАЛЬНОЕ БЮДЖЕТНОЕ УЧРЕЖДЕНИЕ ЗДРАВООХРАНЕНИЯ "ЦЕНТРАЛЬНАЯ МЕДИКО-САНИТАРНАЯ ЧАСТЬ № 141 ФЕДЕРАЛЬНОГО МЕДИКО-БИОЛОГИЧЕСКОГО АГЕНТСТВА"</t>
  </si>
  <si>
    <t>ФГБУ "ГНЦ ИНСТИТУТ ИММУНОЛОГИИ" ФМБА РОССИИ</t>
  </si>
  <si>
    <t>ФЕДЕРАЛЬНОЕ ГОСУДАРСТВЕННОЕ БЮДЖЕТНОЕ УЧРЕЖДЕНИЕ "ГОСУДАРСТВЕННЫЙ НАУЧНЫЙ ЦЕНТР "ИНСТИТУТ ИММУНОЛОГИИ" ФЕДЕРАЛЬНОГО МЕДИКО-БИОЛОГИЧЕСКОГО АГЕНТСТВА</t>
  </si>
  <si>
    <t>ФГБНУ НИИР ИМ. В.А. НАСОНОВОЙ</t>
  </si>
  <si>
    <t>ФЕДЕРАЛЬНОЕ ГОСУДАРСТВЕННОЕ БЮДЖЕТНОЕ НАУЧНОЕ УЧРЕЖДЕНИЕ "НАУЧНО-ИССЛЕДОВАТЕЛЬСКИЙ ИНСТИТУТ РЕВМАТОЛОГИИ ИМЕНИ В.А. НАСОНОВОЙ"</t>
  </si>
  <si>
    <t>ДНЦ ФПД</t>
  </si>
  <si>
    <t xml:space="preserve">ФЕДЕРАЛЬНОЕ ГОСУДАРСТВЕННОЕ БЮДЖЕТНОЕ НАУЧНОЕ УЧРЕЖДЕНИЕ "ДАЛЬНЕВОСТОЧНЫЙ НАУЧНЫЙ ЦЕНТР ФИЗИОЛОГИИ И ПАТОЛОГИИ ДЫХАНИЯ" </t>
  </si>
  <si>
    <t>Амурская область</t>
  </si>
  <si>
    <t>ФГБУ "РНЦ "ВТО" ИМ.АКАД. Г.А. ИЛИЗАРОВА" МИНЗДРАВА РОССИИ</t>
  </si>
  <si>
    <t>ФЕДЕРАЛЬНОЕ ГОСУДАРСТВЕННОЕ БЮДЖЕТНОЕ УЧРЕЖДЕНИЕ "РОССИЙСКИЙ НАУЧНЫЙ ЦЕНТР "ВОССТАНОВИТЕЛЬНАЯ ТРАВМАТОЛОГИЯ И ОРТОПЕДИЯ" ИМЕНИ АКАДЕМИКА Г.А. ИЛИЗАРОВА" МИНИСТЕРСТВА ЗДРАВООХРАНЕНИЯ РОССИЙСКОЙ ФЕДЕРАЦИИ</t>
  </si>
  <si>
    <t>Курганская область</t>
  </si>
  <si>
    <t>ФГБУЗ МСЧ № 152 ФМБА РОССИИ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</si>
  <si>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</si>
  <si>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ФГБУ "ННИИПК ИМ. АКАД. Е.Н. МЕШАЛКИНА" МИНЗДРАВА РОССИИ</t>
  </si>
  <si>
    <t>ФЕДЕРАЛЬНОЕ ГОСУДАРСТВЕННОЕ БЮДЖЕТНОЕ УЧРЕЖДЕНИЕ "НОВОСИБИРСКИЙ НАУЧНО-ИССЛЕДОВАТЕЛЬСКИЙ ИНСТИТУТ ПАТОЛОГИИ КРОВООБРАЩЕНИЯ ИМЕНИ АКАДЕМИКА Е.Н. МЕШАЛКИНА" МИНИСТЕРСТВА ЗДРАВООХРАНЕНИЯ РОССИЙСКОЙ ФЕДЕРАЦИИ</t>
  </si>
  <si>
    <t>Новосибирская область</t>
  </si>
  <si>
    <t>ГБОУ ВПО ПСПБГМУ ИМ. И.П. ПАВЛОВА МИНЗДРАВА РОССИИ</t>
  </si>
  <si>
    <t>ГОСУДАРСТВЕННОЕ БЮДЖЕТНОЕ ОБРАЗОВАТЕЛЬНОЕ УЧРЕЖДЕНИЕ ВЫСШЕГО ПРОФЕССИОНАЛЬНОГО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</si>
  <si>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ФБУЗ ПОМЦ ФМБА РОССИИ</t>
  </si>
  <si>
    <t>ФЕДЕРАЛЬНОЕ БЮДЖЕТНОЕ УЧРЕЖДЕНИЕ ЗДРАВООХРАНЕНИЯ "ПРИВОЛЖСКИЙ ОКРУЖНОЙ МЕДИЦИНСКИЙ ЦЕНТР" ФЕДЕРАЛЬНОГО МЕДИКО-БИОЛОГИЧЕСКОГО АГЕНТСТВА</t>
  </si>
  <si>
    <t>ФГБУЗ КБ N 85 ФМБА РОССИИ</t>
  </si>
  <si>
    <t>ФЕДЕРАЛЬНОЕ ГОСУДАРСТВЕННОЕ БЮДЖЕТНОЕ УЧРЕЖДЕНИЕ ЗДРАВООХРАНЕНИЯ "КЛИНИЧЕСКАЯ БОЛЬНИЦА N 85 ФЕДЕРАЛЬНОГО МЕДИКО-БИОЛОГИЧЕСКОГО АГЕНТСТВА"</t>
  </si>
  <si>
    <t>ФГБУ "РНЦРР" МИНЗДРАВА РОССИИ</t>
  </si>
  <si>
    <t>ФЕДЕРАЛЬНОЕ ГОСДАРСТВЕННОЕ БЮДЖЕТНОЕ УЧРЕЖДЕНИЕ "РОССИЙСКИЙ НАУЧНЫЙ ЦЕНТР РЕНТГЕНОРАДИОЛОГИИ" МИНИСТЕРСТВА ЗДРАВООХРАНЕНИЯ РОССИЙСКОЙ ФЕДЕРАЦИИ</t>
  </si>
  <si>
    <t>ФГБУ "ИНСТИТУТ ХИРУРГИИ ИМ. А.В.ВИШНЕВСКОГО" МИНЗДРАВА РОССИИ</t>
  </si>
  <si>
    <t>ФЕДЕРАЛЬНОЕ ГОСУДАРСТВЕННОЕ БЮДЖЕТНОЕ УЧРЕЖДЕНИЕ "ИНСТИТУТ ХИРУРГИИ ИМ. А. В. ВИШНЕВСКОГО" МИНИСТЕРСТВА ЗДРАВООХРАНЕНИЯ РОССИЙСКОЙ ФЕДЕРАЦИИ</t>
  </si>
  <si>
    <t>ФГБУ "НИИ ОНКОЛОГИИ ИМ.Н.Н. ПЕТРОВА" МИНЗДРАВА РОССИИ</t>
  </si>
  <si>
    <t>ФЕДЕРАЛЬНОЕ ГОСУДАРСТВЕННОЕ БЮДЖЕТНОЕ УЧРЕЖДЕНИЕ "НАУЧНО-ИССЛЕДОВАТЕЛЬСКИЙ ИНСТИТУТ ОНКОЛОГИИ ИМЕНИ Н.Н. ПЕТРОВА" МИНИСТЕРСТВА ЗДРАВООХРАНЕНИЯ РОССИЙСКОЙ ФЕДЕРАЦИИ</t>
  </si>
  <si>
    <t>ФГБУЗ ЦМСЧ N 165 ФМБА РОССИИ</t>
  </si>
  <si>
    <t>ФЕДЕРАЛЬНОЕ ГОСУДАРСТВЕННОЕ БЮДЖЕТНОЕ УЧРЕЖДЕНИЕ ЗДРАВООХРАНЕНИЯ "ЦЕНТРАЛЬНАЯ МЕДИКО-САНИТАРНАЯ ЧАСТЬ N 165 ФЕДЕРАЛЬНОГО МЕДИКО-БИОЛОГИЧЕСКОГО АГЕНТСТВА"</t>
  </si>
  <si>
    <t>ФГБУ "РКНПК" МИНЗДРАВА РОССИИ</t>
  </si>
  <si>
    <t>ФЕДЕРАЛЬНОЕ ГОСУДАРСТВЕННОЕ БЮДЖЕТНОЕ УЧРЕЖДЕНИЕ "РОССИЙСКИЙ КАРДИОЛОГИЧЕСКИЙ НАУЧНО-ПРОИЗВОДСТВЕННЫЙ КОМПЛЕКС" МИНИСТЕРСТВА ЗДРАВООХРАНЕНИЯ РОССИЙСКОЙ ФЕДЕРАЦИИ</t>
  </si>
  <si>
    <t>ФГБУ ФНКЦ ФМБА РОССИИ</t>
  </si>
  <si>
    <t>ФЕДЕРАЛЬНОЕ ГОСУДАРСТВЕННОЕ БЮДЖЕТНОЕ УЧРЕЖДЕНИЕ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</si>
  <si>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ФГБНУ "НИИГБ"</t>
  </si>
  <si>
    <t>ФЕДЕРАЛЬНОЕ ГОСУДАРСТВЕННОЕ БЮДЖЕТНОЕ НАУЧНОЕ УЧРЕЖДЕНИЕ "НАУЧНО-ИССЛЕДОВАТЕЛЬСКИЙ ИНСТИТУТ ГЛАЗНЫХ БОЛЕЗНЕЙ"</t>
  </si>
  <si>
    <t>ФГБНУ "НИИ ПИТАНИЯ"</t>
  </si>
  <si>
    <t>ФЕДЕРАЛЬНОЕ ГОСУДАРСТВЕННОЕ БЮДЖЕТНОЕ НАУЧНОЕ УЧРЕЖДЕНИЕ "НАУЧНО-ИССЛЕДОВАТЕЛЬСКИЙ ИНТИТУТ ПИТАНИЯ"</t>
  </si>
  <si>
    <t>ГБОУ ВПО РНИМУ ИМ. Н.И.ПИРОГОВА МИНЗДРАВА РОССИИ</t>
  </si>
  <si>
    <t>ГОСУДАРСТВЕННОЕ БЮДЖЕТНОЕ ОБРАЗОВАТЕЛЬНОЕ УЧРЕЖДЕНИЕ ВЫСШЕГО ПРОФЕССИОНАЛЬНОГО ОБРАЗОВАНИЯ "РОССИЙСКИЙ НАЦИОНАЛЬНЫЙ ИССЛЕДОВАТЕЛЬСКИЙ МЕДИЦИНСКИЙ УНИВЕРСИТЕТ ИМЕНИ Н. И. ПИРОГОВА" МИНИСТЕРСТВА ЗДРАВООХРАНЕНИЯ РОСИЙСКОЙ ФЕДЕРАЦИИ</t>
  </si>
  <si>
    <t>ФГБУ "СПМЦ" МИНЗДРАВА РОССИИ</t>
  </si>
  <si>
    <t>ФЕДЕРАЛЬНОЕ ГОСУДАРСТВЕННОЕ БЮДЖЕТНОЕ УЧРЕЖДЕНИЕ "САНКТ-ПЕТЕРБУРГСКИЙ МНОГОПРОФИЛЬНЫЙ ЦЕНТР" МИНИСТЕРСТВА ЗДРАВООХРАНЕНИЯ РОССИЙСКОЙ ФЕДЕРАЦИИ</t>
  </si>
  <si>
    <t>ГБУ ФКЦ ВМТ ФМБА РОССИИ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</si>
  <si>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</si>
  <si>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ФГБУ "РРЦ "ДЕТСТВО" МИНЗДРАВА РОССИИ"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</si>
  <si>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</si>
  <si>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ТАМБОВСКИЙ ФИЛИАЛ ФГАУ "МНТК "МИКРОХИРУРГИЯ ГЛАЗА" ИМ АКАД. С.Н.ФЕДОРОВА" МИНЗДРАВА РОССИИ</t>
  </si>
  <si>
    <t>ТАМБОВСКИЙ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С.Н.ФЕДОРОВА" МИНИСТЕРСТВА ЗДРАВООХРАНЕНИЯ РОССИЙСКОЙ ФЕДЕРАЦИИ</t>
  </si>
  <si>
    <t>Тамбовская область</t>
  </si>
  <si>
    <t>ФГБУ "НЦЗД" МИНЗДРАВА РОССИИ</t>
  </si>
  <si>
    <t>ФЕДЕРАЛЬНОЕ ГОСУДАРСТВЕННОЕ БЮДЖЕТНОЕ УЧРЕЖДЕНИЕ "НАУЧНЫЙ ЦЕНТР ЗДОРОВЬЯ ДЕТЕЙ" МИНИСТЕРСТВА ЗДРАВООХРАНЕНИЯ РОССИЙСКОЙ ФЕДЕРАЦИИ</t>
  </si>
  <si>
    <t>ФГБУ "ГНЦДК" МИНЗДРАВА РОССИИ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</si>
  <si>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</si>
  <si>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САНКТ-ПЕТЕРБУРГСКИЙ ФИЛИАЛ ФГАУ "МНТК "МИКРОХИРУРГИЯ ГЛАЗА" ИМ. АКАД. С.Н. ФЕДОРОВА" МИНЗДРАВА РОССИИ</t>
  </si>
  <si>
    <t>САНКТ-ПЕТЕРБУРГСКИЙ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</si>
  <si>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КАЛУЖСКИЙ ФИЛИАЛ ФГАУ "МНТК "МИКРОХИРУРГИЯ ГЛАЗА" ИМ.АКАД.С.Н. ФЁДОРОВА" МИНЗДРАВА РОССИИ</t>
  </si>
  <si>
    <t>КАЛУЖСКИЙ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 ФЁДОРОВА" МИНИСТЕРСТВА ЗДРАВООХРАНЕНИЯ РОССИЙСКОЙ ФЕДЕРАЦИИ</t>
  </si>
  <si>
    <t>ФГБУЗ КБ №172 ФМБА РОССИИ</t>
  </si>
  <si>
    <t>ФЕДЕРАЛЬНОЕ ГОСУДАРСТВЕННОЕ БЮДЖЕТНОЕ УЧРЕЖДЕНИЕ ЗДРАВООХРАНЕНИЯ "КЛИНИЧЕСКАЯ БОЛЬНИЦА № 172 ФЕДЕРАЛЬНОГО МЕДИКО-БИОЛОГИЧЕСКОГО АГЕНСТВА"</t>
  </si>
  <si>
    <t>Ульяновская область</t>
  </si>
  <si>
    <t>ФГБНУ "НИИ НХ" МИНЗДРАВА РОССИИ</t>
  </si>
  <si>
    <t>ФЕДЕРАЛЬНОЕ ГОСУДАРСТВЕННОЕ БЮДЖЕТНОЕ УЧРЕЖДЕНИЕ "НАУЧНО-ИССЛЕДОВАТЕЛЬСКИЙ ИНСТИТУТ НЕЙРОХИРУРГИИ ИМЕНИ АКАДЕМИКА Н.Н. БУРДЕНКО" МИНИСТЕРСТВА ЗДРАВООХРАНЕНИЯ РОССИЙСКОЙ ФЕДЕРАЦИИ</t>
  </si>
  <si>
    <t>ФГБУ "КЛИНИЧЕСКАЯ БОЛЬНИЦА N 1"</t>
  </si>
  <si>
    <t>ФЕДЕРАЛЬНОЕ ГОСУДАРСТВЕННОЕ БЮДЖЕТНОЕ УЧРЕЖДЕНИЕ "КЛИНИЧЕСКАЯ БОЛЬНИЦА N 1" УПРАВЛЕНИЯ ДЕЛАМИ ПРЕЗИДЕНТА РОССИЙСКОЙ ФЕДЕРАЦИИ</t>
  </si>
  <si>
    <t>ФГБУ "ФНЦТИО ИМ. АК. В.И. ШУМАКОВА МИНЗДРАВА РОССИИ</t>
  </si>
  <si>
    <t>ФЕДЕРАЛЬНОЕ ГОСУДАРСТВЕННОЕ БЮДЖЕТНОЕ УЧРЕЖДЕНИЕ "ФЕДЕРАЛЬНЫЙ НАУЧНЫЙ ЦЕНТР ТРАНСПЛАНТОЛОГИИ И ИСКУССТВЕННЫХ ОРГАНОВ ИМЕНИ АКАДЕМИКА В.И. ШУМАКОВА" МИНИСТЕРСТВА ЗДРАВООХРАНЕНИЯ РОССИЙСКОЙ ФЕДЕРАЦИИ</t>
  </si>
  <si>
    <t>ФГБУЗ ЦМСЧ №58 ФМБА РОССИИ</t>
  </si>
  <si>
    <t>ФЕДЕРАЛЬНОЕ ГОСУДАРСТВЕННОЕ БЮДЖЕТНОЕ УЧРЕЖДЕНИЕ ЗДРАВООХРАНЕНИЯ "ЦЕНТРАЛЬНАЯ МЕДИКО-САНИТАРНАЯ ЧАСТЬ №58 ФЕДЕРАЛЬНОГО МЕДИКО-БИОЛОГИЧЕСКОГО АГЕНТСТВА"</t>
  </si>
  <si>
    <t>Архангельская область</t>
  </si>
  <si>
    <t>ИРКУТСКИЙ ФИЛИАЛ ФГАУ "МНТК "МИКРОХИРУРГИЯ ГЛАЗА" ИМ. АКАД. С.Н.ФЁДОРОВА" МИНЗДРАВА РОССИИ</t>
  </si>
  <si>
    <t>ИРКУТСКИЙ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 ФЁДОРОВА" МИНИСТЕРСТВА ЗДРАВООХРАНЕНИЯ РОССИЙСКОЙ ФЕДЕРАЦИИ</t>
  </si>
  <si>
    <t>Иркутская область</t>
  </si>
  <si>
    <t>ФГБУЗ ЦМСЧ № 120 ФМБА</t>
  </si>
  <si>
    <t>ФЕДЕРАЛЬНОЕ ГОСУДАРСТВЕННОЕ БЮДЖЕТНОЕ УЧРЕЖДЕНИЕ ЗДРАВООХРАНЕНИЯ "ЦЕНТРАЛЬНАЯ МЕДИКО-САНИТАРНАЯ ЧАСТЬ № 120" ФЕДЕРАЛЬНОГО МЕДИКО-БИОЛОГИЧЕСКОГО АГЕНТСТВА РОССИИ Г.СНЕЖНОГОРСК ЗАТО АЛЕКСАНДРОВСК</t>
  </si>
  <si>
    <t>Мурманская область</t>
  </si>
  <si>
    <t>ФГБУ "САРНИИТО" МИНЗДРАВА РОССИИ</t>
  </si>
  <si>
    <t>ФЕДЕРАЛЬНОЕ ГОСУДАРСТВЕННОЕ БЮДЖЕТНОЕ УЧРЕЖДЕНИЕ "САРАТОВСКИЙ НАУЧНО-ИССЛЕДОВАТЕЛЬСКИЙ ИНСТИТУТ ТРАВМАТОЛОГИИ И ОРТОПЕДИИ" МИНИСТЕРСТВА ЗДРАВООХРАНЕНИЯ РОССИЙСКОЙ ФЕДЕРАЦИИ</t>
  </si>
  <si>
    <t>Саратовская область</t>
  </si>
  <si>
    <t>ФГБУ "ФНКЦ ДГОИ ИМ. ДМИТРИЯ РОГАЧЕВА" МИНЗДРАВА РОССИИ</t>
  </si>
  <si>
    <t>ФЕДЕРАЛЬНОЕ ГОСУДАРСТВЕННОЕ БЮДЖЕТНОЕ УЧРЕЖДЕНИЕ "ФЕДЕРАЛЬНЫЙ НАУЧНО-КЛИНИЧЕСКИЙ ЦЕНТР ДЕТСКОЙ ГЕМАТОЛОГИИ, ОНКОЛОГИИ И ИММУНОЛОГИИ ИМЕНИ ДМИТРИЯ РОГАЧЕВА" МИНИСТЕРСТВА ЗДРАВООХРАНЕНИЯ РОССИЙСКОЙ ФЕДЕРАЦИИ</t>
  </si>
  <si>
    <t>ФГБУ "ФЦТОЭ" МИНЗДРАВА РОССИИ (Г. ЧЕБОКСАРЫ)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</si>
  <si>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(Г.ЧЕБОКСАРЫ)</t>
  </si>
  <si>
    <t>Чувашская Республика</t>
  </si>
  <si>
    <t>ГБОУ ВПО САМГМУ МИНЗДРАВА РОССИИ</t>
  </si>
  <si>
    <t>ГОСУДАРСТВЕННОЕ БЮДЖЕТНОЕ ОБРАЗОВАТЕЛЬНОЕ УЧРЕЖДЕНИЕ ВЫСШЕГО ПРОФЕССИОНАЛЬНОГО ОБРАЗОВАНИЯ "САМАРСКИЙ ГОСУДАРСТВЕННЫЙ МЕДИЦИНСКИЙ УНИВЕРСИТЕТ" МИНИСТЕРСТВА ЗДРАВООХРАНЕНИЯ РОССИЙСКОЙ ФЕДЕРАЦИИ</t>
  </si>
  <si>
    <t>Самарская область</t>
  </si>
  <si>
    <t>ФГБУЗ МСЧ №135 ФМБА РОССИИ</t>
  </si>
  <si>
    <t>ФЕДЕРАЛЬНОЕ ГОСУДАРСТВЕННОЕ БЮДЖЕТНОЕ УЧРЕЖДЕНИЕ ЗДРАВООХРАНЕНИЯ "МЕДИКО-САНИТАРНАЯ ЧАСТЬ №135 ФЕДЕРАЛЬНОГО МЕДИКО-БИОЛОГИЧЕСКОГО АГЕНТСТВА"</t>
  </si>
  <si>
    <t>Смоленская область</t>
  </si>
  <si>
    <t>ФГБУЗ МСЧ № 72 ФМБА РОССИИ</t>
  </si>
  <si>
    <t>ФЕДЕРАЛЬНОЕ ГОСУДАРСТВЕННОЕ БЮДЖЕТНОЕ УЧРЕЖДЕНИЕ ЗДРАВООХРАНЕНИЯ "МЕДИКО-САНИТАРНАЯ ЧАСТЬ № 72 ФЕДЕРАЛЬНОГО МЕДИКО-БИОЛОГИЧЕСКОГО АГЕНТСТВА"</t>
  </si>
  <si>
    <t>ФГБНУ "НИИ МТ"</t>
  </si>
  <si>
    <t>ФЕДЕРАЛЬНОЕ ГОСУДАРСТВЕННОЕ БЮДЖЕТНОЕ НАУЧНОЕ УЧРЕЖДЕНИЕ "НАУЧНО-ИССЛЕДОВАТЕЛЬСКИЙ ИНСТИТУТ МЕДИЦИНЫ ТРУДА"</t>
  </si>
  <si>
    <t>ИМЧ РАН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</si>
  <si>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</si>
  <si>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ФГБУЗ ЦМСЧ № 1 ФМБА РОССИИ</t>
  </si>
  <si>
    <t>ФЕДЕРАЛЬНОЕ ГОСУДАРСТВЕННОЕ БЮДЖЕТНОЕ УЧРЕЖДЕНИЕ ЗДРАВООХРАНЕНИЯ "ЦЕНТРАЛЬНАЯ МЕДИКО-САНИТАРНАЯ ЧАСТЬ №1 ФЕДЕРАЛЬНОГО МЕДИКО-БИОЛОГИЧЕСКОГО АГЕНТСТВА"</t>
  </si>
  <si>
    <t>г. Байконур</t>
  </si>
  <si>
    <t>ГБОУ ВПО ПЕРВЫЙ МГМУ ИМ. И.М. СЕЧЕНОВА МИНЗДРАВА РОССИИ</t>
  </si>
  <si>
    <t>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И.М. СЕЧЕНОВА МИНИСТЕРСТВА ЗДРАВООХРАНЕНИЯ РОССИЙСКОЙ ФЕДЕРАЦИИ</t>
  </si>
  <si>
    <t>ФГБУ "МНИИ ГБ ИМ. ГЕЛЬМГОЛЬЦА" МИНЗДРАВА РОССИИ</t>
  </si>
  <si>
    <t>ФЕДЕРАЛЬНОЕ ГОСУДАРСТВЕННОЕ БЮДЖЕТНОЕ УЧРЕЖДЕНИЕ "МОСКОВСКИЙ НАУЧНО-ИССЛЕДОВАТЕЛЬСКИЙ ИНСТИТУТ ГЛАЗНЫХ БОЛЕЗНЕЙ ИМЕНИ ГЕЛЬМГОЛЬЦА" МИНИСТЕРСТВА ЗДРАВООХРАНЕНИЯ РОССИЙСКОЙ ФЕДЕРАЦИИ"</t>
  </si>
  <si>
    <t>ФГБУ "ОБП"</t>
  </si>
  <si>
    <t>ФЕДЕРАЛЬНОЕ ГОСУДАРСТВЕННОЕ БЮДЖЕТНОЕ УЧРЕЖДЕНИЕ "ОБЪЕДИНЕННАЯ БОЛЬНИЦА С ПОЛИКЛИНИКОЙ" УПРАВЛЕНИЯ ДЕЛАМИ ПРЕЗИДЕНТА РОССИЙСКОЙ ФЕДЕРАЦИИ</t>
  </si>
  <si>
    <t>ФГБУ ГНЦ МИНЗДРАВА РОССИИ</t>
  </si>
  <si>
    <t>ФЕДЕРАЛЬНОЕ ГОСУДАРСТВЕННОЕ БЮДЖЕТНОЕ УЧРЕЖДЕНИЕ "ГЕМАТОЛОГИЧЕСКИЙ НАУЧНЫЙ ЦЕНТР" МИНИСТЕРСТВА ЗДРАВООХРАНЕНИЯ РОСИЙСКОЙ ФЕДЕРАЦИИ</t>
  </si>
  <si>
    <t>ЧЕБОКСАРСКИЙ ФИЛИАЛ ФГАУ "МНТК "МИКРОХИРУРГИЯ ГЛАЗА" ИМ.АКАД. С.Н. ФЕДОРОВА" МИНЗДРАВА РОССИИ</t>
  </si>
  <si>
    <t>ЧЕБОКСАРСКИЙ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 ФЕДОРОВА МИНИСТЕРСТВА ЗДРАВООХРАНЕНИЯ РОССИЙСКОЙ ФЕДЕРАЦИИ</t>
  </si>
  <si>
    <t>ФГБУ "РОНЦ ИМ. Н.Н. БЛОХИНА" МИНЗДРАВА РОССИИ</t>
  </si>
  <si>
    <t>ФЕДЕРАЛЬНОЕ ГОСУДАРСТВЕННОЕ БЮДЖЕТНОЕ УЧРЕЖДЕНИЕ "РОССИЙСКИЙ ОНКОЛОГИЧЕСКИЙ НАУЧНЫЙ ЦЕНТР ИМЕНИ Н.Н. БЛОХИНА" МИНИСТЕРСТВА ЗДРАВООХРАНЕНИЯ РОССИЙСКОЙ ФЕДЕРАЦИИ</t>
  </si>
  <si>
    <t>ФГБУ "РДКБ" МИНЗДРАВА РОССИИ</t>
  </si>
  <si>
    <t>ФЕДЕРАЛЬНОЕ ГОСУДАРСТВЕННОЕ БЮДЖЕТНОЕ УЧРЕЖДЕНИЕ "РОССИЙСКАЯ ДЕТСКАЯ КЛИНИЧЕСКАЯ БОЛЬНИЦА" МИНИСТЕРСТВА ЗДРАВООХРАНЕНИЯ РОССИЙСКОЙ ФЕДЕРАЦИИ</t>
  </si>
  <si>
    <t>ФГБУ "ЦИТО ИМ.Н.Н.ПРИОРОВА" МИНЗДРАВА РОССИИ</t>
  </si>
  <si>
    <t>ФЕДЕРАЛЬНОЕ ГОСУДАРСТВЕННОЕ БЮДЖЕТНОЕ УЧРЕЖДЕНИЕ "ЦЕНТРАЛЬНЫЙ НАУЧНО-ИССЛЕДОВАТЕЛЬСКИЙ ИНСТИТУТ ТРАВМАТОЛОГИИ И ОРТОПЕДИИ ИМЕНИ Н. Н. ПРИОРОВА" МИНИСТЕРСТВА ЗДРАВООХРАНЕНИЯ РОССИЙСКОЙ ФЕДЕРАЦИИ</t>
  </si>
  <si>
    <t>ФГБУ "ГНИЦПМ" МИНЗДРАВА РОССИИ</t>
  </si>
  <si>
    <t>ФЕДЕРАЛЬНОЕ ГОСУДАРСТВЕННОЕ БЮДЖЕТНОЕ УЧРЕЖДЕНИЕ "ГОСУДАРСТВЕННЫЙ НАУЧНО-ИССЛЕДОВАТЕЛЬСКИЙ ЦЕНТР ПРОФИЛАКТИЧЕСКОЙ МЕДИЦИНЫ" МИНИСТЕРСТВА ЗДРАВООХРАНЕНИЯ РОССИЙСКОЙ ФЕДЕРАЦИИ</t>
  </si>
  <si>
    <t>БОЛЬНИЦА РАН (Г.ТРОИЦК)</t>
  </si>
  <si>
    <t>ФЕДЕРАЛЬНОЕ ГОСУДАРСТВЕННОЕ БЮДЖЕТНОЕ УЧРЕЖДЕНИЕ ЗДРАВООХРАНЕНИЯ БОЛЬНИЦА РОССИЙСКОЙ АКАДЕМИИ НАУК (Г. ТРОИЦК)</t>
  </si>
  <si>
    <t>ГБОУ ВПО КУБГМУ МИНЗДРАВА РОССИИ (БАГК ГБОУ ВПО КУБГМУ МИНЗДРАВА РОССИИ)</t>
  </si>
  <si>
    <t>ГОСУДАРСТВЕННОЕ БЮДЖЕТНОЕ ОБРАЗОВАТЕЛЬНОЕ УЧРЕЖДЕНИЕ ВЫСШЕГО ПРОФЕССИОНАЛЬНОГО ОБРАЗОВАНИЯ "КУБАНСКИЙ ГОСУДАРСТВЕННЫЙ МЕДИЦИНСКИЙ УНИВЕРСИТЕТ" МИНИСТЕРСТВА ЗДРАВООХРАНЕНИЯ РОССИЙСКОЙ ФЕДИРАЦИИ. (БАЗОВАЯ АКУШЕРСКО-ГИНЕКОЛОГИЧЕС</t>
  </si>
  <si>
    <t>Краснодарский край</t>
  </si>
  <si>
    <t>ГБОУ ВПО САРАТОВСКИЙ ГМУ ИМ. В.И. РАЗУМОВСКОГО МИНЗДРАВА РОССИИ</t>
  </si>
  <si>
    <t>ГОСУДАРСТВЕННОЕ БЮДЖЕТНОЕ ОБРАЗОВАТЕЛЬНОЕ УЧРЕЖДЕНИЕ ВЫСШЕГО ПРОФЕССИОНАЛЬНОГО ОБРАЗОВАНИЯ "САРАТОВСКИЙ ГОСУДАРСТВЕННЫЙ МЕДИЦИНСКИЙ УНИВЕРСИТЕТ ИМЕНИ В.И. РАЗУМОВСКОГО" МИНИСТЕРСТВА ЗДРАВООХРАНЕНИЯ РОССИЙСКОЙ ФЕДЕРАЦИИ</t>
  </si>
  <si>
    <t>ГБОУ ВПО МГМСУ ИМ. А.И. ЕВДОКИМОВА МИНЗДРАВА РОССИИ</t>
  </si>
  <si>
    <t>ГОСУДАРСТВЕННОЕ БЮДЖЕТНОЕ ОБРАЗОВАТЕЛЬНОЕ УЧРЕЖДЕНИЕ ВЫСШЕГО ПРОФЕССИОНАЛЬНОГО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</si>
  <si>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Код МО</t>
  </si>
  <si>
    <t>Наименование ФОИВ</t>
  </si>
  <si>
    <t xml:space="preserve">Наименование МО в которую планировалось направление своих застрахованных лиц и в которой фактически была оказана медицинская помощь </t>
  </si>
  <si>
    <t xml:space="preserve">Полное наименование медицинских организаций </t>
  </si>
  <si>
    <t>Код территории</t>
  </si>
  <si>
    <t>ИТОГО</t>
  </si>
  <si>
    <t>№п/п</t>
  </si>
  <si>
    <t>Код ФОИВ</t>
  </si>
  <si>
    <t xml:space="preserve">Наименование субъекта РФ в котором находится МО в которую планировалось направление своих застрахованных лиц и в которой фактически была оказана медицинская помощь </t>
  </si>
  <si>
    <t>в том числе:</t>
  </si>
  <si>
    <t>ФМБА</t>
  </si>
  <si>
    <t>МИНЗДРАВ  РОССИИ</t>
  </si>
  <si>
    <t>ФАНО</t>
  </si>
  <si>
    <t>Управление делами Президента РФ</t>
  </si>
  <si>
    <t>в том числе :</t>
  </si>
  <si>
    <t>случаи госпитализации</t>
  </si>
  <si>
    <t xml:space="preserve">случаи лечения </t>
  </si>
  <si>
    <t xml:space="preserve">размер средств, в рублях </t>
  </si>
  <si>
    <t xml:space="preserve">плановые объемы и стоимость специализированной, в том числе высокотехнологичной, медицинской помощи , оказываемой федеральными государственными учреждениями  на 2016 год,   исходя из фактических объемов за 2015  год </t>
  </si>
  <si>
    <t>дополнительные объемы и дополнительное финансовое обеспечение за счет средств иных межбюджетных трансфертов, предусмотренных в бюджете ФФОМС</t>
  </si>
  <si>
    <t>Запланированный на 2016 год  объем специализирован-ной, в том числе высокотехнологич-ной, медицинской помощи  в стационарных условиях, всего                                               (случаи госпитализации)                                                 гр.9 = гр.11+гр.13</t>
  </si>
  <si>
    <t>Запланированный на 2016 год  объем специализирован-ной, в том числе высокотехнологич-ной, медицинской помощи  в  условиях дневного стационара, всего (случай лечения) гр.15 = гр.17+гр.19</t>
  </si>
  <si>
    <t>Запланированная  на 2016 год     стоимость специализирован-ной, в том числе высокотехнологич-ной,  медицинской помощи в стационарных условиях, всего,                                                          в рублях гр.10 = гр.12+гр.14</t>
  </si>
  <si>
    <t>Запланированная  на 2016 год  стоимость специализирован-ной, в том числе высокотехнологич-ной,  медицинской помощи в  условиях дневного стационара,  всего,                                        в рублях гр.16 = гр.18+гр.20</t>
  </si>
  <si>
    <t>Плановые показатели  объемов  и стоимости специализированной, в том числе высокотехнологичной,  медицинской помощи, оказываемой федеральными государственными учреждениями застрахованным лицам за пределами территории субъекта РФ, в котором выдан полис ОМС, на  2016 год</t>
  </si>
  <si>
    <t>Плановые показатели  дополнительных объемов  специализированной, в том числе высокотехнологичной,  медицинской помощи, и плановые показатели размера средств по расчетам за медицинскую помощь, оказываемую федеральными государственными учреждениями застрахованным лицам за пределами территории субъекта РФ, в котором выдан полис ОМС, на  2016 год (за счет инных межбюджетных трансфертов на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обязательного медицинского страхования, ФФОМС согласно ч.3 ст.5 Федерального закона от 14.12.2015 №365-ФЗ)</t>
  </si>
  <si>
    <t>Приложение 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</si>
</sst>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3" fontId="1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3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(&#1092;&#1072;&#1082;&#1090;2015%20-&#1092;&#1072;&#1082;&#1090;%202016)_&#1085;&#1072;%2031.08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(&#1092;&#1072;&#1082;&#1090;2015%20-&#1092;&#1072;&#1082;&#1090;%202016)_&#1085;&#1072;%2025.08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31.08.16"/>
      <sheetName val="на 26.08.16"/>
      <sheetName val="Лист1"/>
      <sheetName val="Факт"/>
    </sheetNames>
    <sheetDataSet>
      <sheetData sheetId="0" refreshError="1">
        <row r="10">
          <cell r="AL10">
            <v>0</v>
          </cell>
          <cell r="AM10">
            <v>0</v>
          </cell>
          <cell r="AN10">
            <v>-4</v>
          </cell>
          <cell r="AO10">
            <v>-28940</v>
          </cell>
        </row>
        <row r="11"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L18">
            <v>0</v>
          </cell>
          <cell r="AM18">
            <v>0</v>
          </cell>
          <cell r="AN18">
            <v>-3</v>
          </cell>
          <cell r="AO18">
            <v>-341399.4</v>
          </cell>
        </row>
        <row r="19">
          <cell r="AL19">
            <v>-26</v>
          </cell>
          <cell r="AM19">
            <v>-683182.24</v>
          </cell>
          <cell r="AN19">
            <v>0</v>
          </cell>
          <cell r="AO19">
            <v>0</v>
          </cell>
        </row>
        <row r="20"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L21">
            <v>-6</v>
          </cell>
          <cell r="AM21">
            <v>-735223.32000000007</v>
          </cell>
          <cell r="AN21">
            <v>0</v>
          </cell>
          <cell r="AO21">
            <v>0</v>
          </cell>
        </row>
        <row r="22"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L25">
            <v>-18</v>
          </cell>
          <cell r="AM25">
            <v>-1471623.3</v>
          </cell>
          <cell r="AN25">
            <v>0</v>
          </cell>
          <cell r="AO25">
            <v>0</v>
          </cell>
        </row>
        <row r="26"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L29">
            <v>-3</v>
          </cell>
          <cell r="AM29">
            <v>-21086.550000000003</v>
          </cell>
          <cell r="AN29">
            <v>-4</v>
          </cell>
          <cell r="AO29">
            <v>-36498</v>
          </cell>
        </row>
        <row r="30"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L34">
            <v>-3</v>
          </cell>
          <cell r="AM34">
            <v>-68092.89</v>
          </cell>
          <cell r="AN34">
            <v>0</v>
          </cell>
          <cell r="AO34">
            <v>0</v>
          </cell>
        </row>
        <row r="35"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L36">
            <v>-26</v>
          </cell>
          <cell r="AM36">
            <v>-2800015.66</v>
          </cell>
          <cell r="AN36">
            <v>0</v>
          </cell>
          <cell r="AO36">
            <v>0</v>
          </cell>
        </row>
        <row r="37">
          <cell r="AL37">
            <v>-3</v>
          </cell>
          <cell r="AM37">
            <v>-87923.73</v>
          </cell>
          <cell r="AN37">
            <v>0</v>
          </cell>
          <cell r="AO37">
            <v>0</v>
          </cell>
        </row>
        <row r="38"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L41">
            <v>-23</v>
          </cell>
          <cell r="AM41">
            <v>-2156246.7800000003</v>
          </cell>
          <cell r="AN41">
            <v>0</v>
          </cell>
          <cell r="AO41">
            <v>0</v>
          </cell>
        </row>
        <row r="42"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L49">
            <v>-18</v>
          </cell>
          <cell r="AM49">
            <v>-1395369</v>
          </cell>
          <cell r="AN49">
            <v>0</v>
          </cell>
          <cell r="AO49">
            <v>0</v>
          </cell>
        </row>
        <row r="50"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L51">
            <v>-3</v>
          </cell>
          <cell r="AM51">
            <v>-125096.88</v>
          </cell>
          <cell r="AN51">
            <v>0</v>
          </cell>
          <cell r="AO51">
            <v>0</v>
          </cell>
        </row>
        <row r="52"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L53">
            <v>-3</v>
          </cell>
          <cell r="AM53">
            <v>-31185</v>
          </cell>
          <cell r="AN53">
            <v>0</v>
          </cell>
          <cell r="AO53">
            <v>0</v>
          </cell>
        </row>
        <row r="54">
          <cell r="AL54">
            <v>-18</v>
          </cell>
          <cell r="AM54">
            <v>-1528017.66</v>
          </cell>
          <cell r="AN54">
            <v>-3</v>
          </cell>
          <cell r="AO54">
            <v>-51965.16</v>
          </cell>
        </row>
        <row r="55">
          <cell r="AL55">
            <v>-85</v>
          </cell>
          <cell r="AM55">
            <v>-3295897.1</v>
          </cell>
          <cell r="AN55">
            <v>0</v>
          </cell>
          <cell r="AO55">
            <v>0</v>
          </cell>
        </row>
        <row r="56">
          <cell r="AL56">
            <v>-29</v>
          </cell>
          <cell r="AM56">
            <v>-1852231.74</v>
          </cell>
          <cell r="AN56">
            <v>0</v>
          </cell>
          <cell r="AO56">
            <v>0</v>
          </cell>
        </row>
        <row r="57"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L59">
            <v>-3</v>
          </cell>
          <cell r="AM59">
            <v>-144144</v>
          </cell>
          <cell r="AN59">
            <v>0</v>
          </cell>
          <cell r="AO59">
            <v>0</v>
          </cell>
        </row>
        <row r="60"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L64">
            <v>-64</v>
          </cell>
          <cell r="AM64">
            <v>-1667975.68</v>
          </cell>
          <cell r="AN64">
            <v>0</v>
          </cell>
          <cell r="AO64">
            <v>0</v>
          </cell>
        </row>
        <row r="65">
          <cell r="AL65">
            <v>0</v>
          </cell>
          <cell r="AM65">
            <v>0</v>
          </cell>
          <cell r="AN65">
            <v>-6</v>
          </cell>
          <cell r="AO65">
            <v>-50716.799999999996</v>
          </cell>
        </row>
        <row r="66">
          <cell r="AL66">
            <v>-6</v>
          </cell>
          <cell r="AM66">
            <v>-180416.16</v>
          </cell>
          <cell r="AN66">
            <v>0</v>
          </cell>
          <cell r="AO66">
            <v>0</v>
          </cell>
        </row>
        <row r="67">
          <cell r="AL67">
            <v>-9</v>
          </cell>
          <cell r="AM67">
            <v>-351602.55</v>
          </cell>
          <cell r="AN67">
            <v>0</v>
          </cell>
          <cell r="AO67">
            <v>0</v>
          </cell>
        </row>
        <row r="68"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AL69">
            <v>0</v>
          </cell>
          <cell r="AM69">
            <v>0</v>
          </cell>
          <cell r="AN69">
            <v>-3</v>
          </cell>
          <cell r="AO69">
            <v>-16530.27</v>
          </cell>
        </row>
        <row r="70"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AL71">
            <v>0</v>
          </cell>
          <cell r="AM71">
            <v>0</v>
          </cell>
          <cell r="AN71">
            <v>-6</v>
          </cell>
          <cell r="AO71">
            <v>-117395.40000000001</v>
          </cell>
        </row>
        <row r="72">
          <cell r="AL72">
            <v>0</v>
          </cell>
          <cell r="AM72">
            <v>0</v>
          </cell>
          <cell r="AN72">
            <v>-15</v>
          </cell>
          <cell r="AO72">
            <v>-61354.950000000004</v>
          </cell>
        </row>
        <row r="73"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L75">
            <v>-20</v>
          </cell>
          <cell r="AM75">
            <v>-1735314</v>
          </cell>
          <cell r="AN75">
            <v>0</v>
          </cell>
          <cell r="AO75">
            <v>0</v>
          </cell>
        </row>
        <row r="76">
          <cell r="AL76">
            <v>-50</v>
          </cell>
          <cell r="AM76">
            <v>-1025539</v>
          </cell>
          <cell r="AN76">
            <v>-20</v>
          </cell>
          <cell r="AO76">
            <v>-1364384</v>
          </cell>
        </row>
        <row r="77">
          <cell r="AL77">
            <v>0</v>
          </cell>
          <cell r="AM77">
            <v>0</v>
          </cell>
          <cell r="AN77">
            <v>-4</v>
          </cell>
          <cell r="AO77">
            <v>-22037.66</v>
          </cell>
        </row>
        <row r="78"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AL80">
            <v>-64</v>
          </cell>
          <cell r="AM80">
            <v>-4284789.76</v>
          </cell>
          <cell r="AN80">
            <v>0</v>
          </cell>
          <cell r="AO80">
            <v>0</v>
          </cell>
        </row>
        <row r="81"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AL82">
            <v>-26</v>
          </cell>
          <cell r="AM82">
            <v>-747872.58</v>
          </cell>
          <cell r="AN82">
            <v>0</v>
          </cell>
          <cell r="AO82">
            <v>0</v>
          </cell>
        </row>
        <row r="83"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AL84">
            <v>-102</v>
          </cell>
          <cell r="AM84">
            <v>-6623996.2799999993</v>
          </cell>
          <cell r="AN84">
            <v>-167</v>
          </cell>
          <cell r="AO84">
            <v>-8685382.2200000007</v>
          </cell>
        </row>
        <row r="85"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AL90">
            <v>-23</v>
          </cell>
          <cell r="AM90">
            <v>-826559.28</v>
          </cell>
          <cell r="AN90">
            <v>0</v>
          </cell>
          <cell r="AO90">
            <v>0</v>
          </cell>
        </row>
        <row r="91">
          <cell r="AL91">
            <v>-6</v>
          </cell>
          <cell r="AM91">
            <v>-91671.299999999988</v>
          </cell>
          <cell r="AN91">
            <v>0</v>
          </cell>
          <cell r="AO91">
            <v>0</v>
          </cell>
        </row>
        <row r="92"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AL95">
            <v>-58</v>
          </cell>
          <cell r="AM95">
            <v>-7002727.4399999995</v>
          </cell>
          <cell r="AN95">
            <v>0</v>
          </cell>
          <cell r="AO95">
            <v>0</v>
          </cell>
        </row>
        <row r="96">
          <cell r="AL96">
            <v>-38</v>
          </cell>
          <cell r="AM96">
            <v>-733497.28</v>
          </cell>
          <cell r="AN96">
            <v>0</v>
          </cell>
          <cell r="AO96">
            <v>0</v>
          </cell>
        </row>
        <row r="97"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AL98">
            <v>-3</v>
          </cell>
          <cell r="AM98">
            <v>-32095.86</v>
          </cell>
          <cell r="AN98">
            <v>-4</v>
          </cell>
          <cell r="AO98">
            <v>-17710.32</v>
          </cell>
        </row>
        <row r="99"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AL100">
            <v>-15</v>
          </cell>
          <cell r="AM100">
            <v>-399662.39999999997</v>
          </cell>
          <cell r="AN100">
            <v>0</v>
          </cell>
          <cell r="AO100">
            <v>0</v>
          </cell>
        </row>
        <row r="101"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AL103">
            <v>0</v>
          </cell>
          <cell r="AM103">
            <v>0</v>
          </cell>
          <cell r="AN103">
            <v>-4</v>
          </cell>
          <cell r="AO103">
            <v>-3584.32</v>
          </cell>
        </row>
        <row r="104"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AL107">
            <v>-9</v>
          </cell>
          <cell r="AM107">
            <v>-646538.13</v>
          </cell>
          <cell r="AN107">
            <v>0</v>
          </cell>
          <cell r="AO107">
            <v>0</v>
          </cell>
        </row>
        <row r="108">
          <cell r="AL108">
            <v>-73</v>
          </cell>
          <cell r="AM108">
            <v>-13106093.91</v>
          </cell>
          <cell r="AN108">
            <v>-3</v>
          </cell>
          <cell r="AO108">
            <v>-339327</v>
          </cell>
        </row>
        <row r="109">
          <cell r="AL109">
            <v>-44</v>
          </cell>
          <cell r="AM109">
            <v>-1766970.92</v>
          </cell>
          <cell r="AN109">
            <v>0</v>
          </cell>
          <cell r="AO109">
            <v>0</v>
          </cell>
        </row>
        <row r="110">
          <cell r="AL110">
            <v>-3</v>
          </cell>
          <cell r="AM110">
            <v>-74171.91</v>
          </cell>
          <cell r="AN110">
            <v>0</v>
          </cell>
          <cell r="AO110">
            <v>0</v>
          </cell>
        </row>
        <row r="111"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AL112">
            <v>0</v>
          </cell>
          <cell r="AM112">
            <v>0</v>
          </cell>
          <cell r="AN112">
            <v>-6</v>
          </cell>
          <cell r="AO112">
            <v>-66513.299999999988</v>
          </cell>
        </row>
        <row r="113"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AL114">
            <v>-6</v>
          </cell>
          <cell r="AM114">
            <v>-256071.53999999998</v>
          </cell>
          <cell r="AN114">
            <v>0</v>
          </cell>
          <cell r="AO114">
            <v>0</v>
          </cell>
        </row>
        <row r="115">
          <cell r="AL115">
            <v>-9</v>
          </cell>
          <cell r="AM115">
            <v>-1213904.1599999999</v>
          </cell>
          <cell r="AN115">
            <v>0</v>
          </cell>
          <cell r="AO115">
            <v>0</v>
          </cell>
        </row>
        <row r="116">
          <cell r="AL116">
            <v>-9</v>
          </cell>
          <cell r="AM116">
            <v>-149772.6</v>
          </cell>
          <cell r="AN116">
            <v>0</v>
          </cell>
          <cell r="AO116">
            <v>0</v>
          </cell>
        </row>
        <row r="117">
          <cell r="AL117">
            <v>-26</v>
          </cell>
          <cell r="AM117">
            <v>-1816893.52</v>
          </cell>
          <cell r="AN117">
            <v>0</v>
          </cell>
          <cell r="AO117">
            <v>0</v>
          </cell>
        </row>
        <row r="118">
          <cell r="AL118">
            <v>0</v>
          </cell>
          <cell r="AM118">
            <v>0</v>
          </cell>
          <cell r="AN118">
            <v>-6</v>
          </cell>
          <cell r="AO118">
            <v>-74066.399999999994</v>
          </cell>
        </row>
        <row r="119">
          <cell r="AL119">
            <v>-3</v>
          </cell>
          <cell r="AM119">
            <v>-112279.23000000001</v>
          </cell>
          <cell r="AN119">
            <v>0</v>
          </cell>
          <cell r="AO119">
            <v>0</v>
          </cell>
        </row>
        <row r="120">
          <cell r="AL120">
            <v>-6</v>
          </cell>
          <cell r="AM120">
            <v>-95433.9</v>
          </cell>
          <cell r="AN120">
            <v>0</v>
          </cell>
          <cell r="AO120">
            <v>0</v>
          </cell>
        </row>
        <row r="121">
          <cell r="AL121">
            <v>-3</v>
          </cell>
          <cell r="AM121">
            <v>-160863.09</v>
          </cell>
          <cell r="AN121">
            <v>0</v>
          </cell>
          <cell r="AO121">
            <v>0</v>
          </cell>
        </row>
        <row r="122">
          <cell r="AL122">
            <v>-3</v>
          </cell>
          <cell r="AM122">
            <v>-66542.31</v>
          </cell>
          <cell r="AN122">
            <v>0</v>
          </cell>
          <cell r="AO122">
            <v>0</v>
          </cell>
        </row>
        <row r="123">
          <cell r="AL123">
            <v>-3</v>
          </cell>
          <cell r="AM123">
            <v>-30778.260000000002</v>
          </cell>
          <cell r="AN123">
            <v>0</v>
          </cell>
          <cell r="AO123">
            <v>0</v>
          </cell>
        </row>
        <row r="124">
          <cell r="AL124">
            <v>-29</v>
          </cell>
          <cell r="AM124">
            <v>-680545.03</v>
          </cell>
          <cell r="AN124">
            <v>0</v>
          </cell>
          <cell r="AO124">
            <v>0</v>
          </cell>
        </row>
        <row r="125">
          <cell r="AL125">
            <v>-6</v>
          </cell>
          <cell r="AM125">
            <v>-185088.3</v>
          </cell>
          <cell r="AN125">
            <v>0</v>
          </cell>
          <cell r="AO125">
            <v>0</v>
          </cell>
        </row>
        <row r="126">
          <cell r="AL126">
            <v>-3</v>
          </cell>
          <cell r="AM126">
            <v>-100938.12</v>
          </cell>
          <cell r="AN126">
            <v>0</v>
          </cell>
          <cell r="AO126">
            <v>0</v>
          </cell>
        </row>
        <row r="127">
          <cell r="AL127">
            <v>-6</v>
          </cell>
          <cell r="AM127">
            <v>-107757.29999999999</v>
          </cell>
          <cell r="AN127">
            <v>0</v>
          </cell>
          <cell r="AO127">
            <v>0</v>
          </cell>
        </row>
        <row r="128">
          <cell r="AL128">
            <v>-3</v>
          </cell>
          <cell r="AM128">
            <v>-690285</v>
          </cell>
          <cell r="AN128">
            <v>0</v>
          </cell>
          <cell r="AO12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Факт"/>
    </sheetNames>
    <sheetDataSet>
      <sheetData sheetId="0" refreshError="1">
        <row r="114">
          <cell r="C114">
            <v>3</v>
          </cell>
          <cell r="D114" t="str">
            <v>ГБОУ ВПО БГМУ МИНЗДРАВА РОССИИ</v>
          </cell>
          <cell r="E114" t="str">
            <v>ГОСУДАРСТВЕННОЕ БЮДЖЕТНОЕ ОБРАЗОВАТЕЛЬНОЕ УЧРЕЖДЕНИЕ ВЫСШЕГО ПРОФЕССИОНАЛЬНОГО ОБРАЗОВАНИЯ "БАШКИРСКИЙ ГОСУДАРСТВЕННЫЙ МЕДИЦИНСКИЙ УНИВЕРСИТЕТ" МИНИСТЕРСТВА ЗДРАВООХРАНЕНИЯ РОССИЙСКОЙ ФЕДЕРАЦИИ</v>
          </cell>
          <cell r="F114">
            <v>2</v>
          </cell>
          <cell r="G114" t="str">
            <v>Республика Башкортостан</v>
          </cell>
        </row>
        <row r="115">
          <cell r="C115">
            <v>3</v>
          </cell>
          <cell r="D115" t="str">
            <v>ФГБУ "НМХЦ ИМ. Н.И. ПИРОГОВА" МИНЗДРАВА РОССИИ</v>
          </cell>
          <cell r="E115" t="str">
            <v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v>
          </cell>
          <cell r="F115">
            <v>77</v>
          </cell>
          <cell r="G115" t="str">
            <v>г. Москва</v>
          </cell>
        </row>
        <row r="116">
          <cell r="C116">
            <v>36</v>
          </cell>
          <cell r="D116" t="str">
            <v>ФГБНУ "РНЦХ ИМ. АКАД. Б. В. ПЕТРОВСКОГО"</v>
          </cell>
          <cell r="E116" t="str">
            <v>ФЕДЕРАЛЬНОЕ ГОСУДАРСТВЕННОЕ БЮДЖЕТНОЕ НАУЧНОЕ УЧРЕЖДЕНИЕ "РОССИЙСКИЙ НАУЧНЫЙ ЦЕНТР ХИРУРГИИ ИМЕНИ АКАДЕМИКА Б.В. ПЕТРОВСКОГО"</v>
          </cell>
          <cell r="F116">
            <v>77</v>
          </cell>
          <cell r="G116" t="str">
            <v>г. Москва</v>
          </cell>
        </row>
        <row r="117">
          <cell r="C117">
            <v>3</v>
          </cell>
          <cell r="D117" t="str">
            <v>ФГБУ "ГНЦК ИМ. А.Н. РЫЖИХ" МИНЗДРАВА РОССИИ</v>
          </cell>
          <cell r="E117" t="str">
            <v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v>
          </cell>
          <cell r="F117">
            <v>77</v>
          </cell>
          <cell r="G117" t="str">
            <v>г. Москва</v>
          </cell>
        </row>
        <row r="118">
          <cell r="C118">
            <v>3</v>
          </cell>
          <cell r="D118" t="str">
            <v>ЧЕБОКСАРСКИЙ ФИЛИАЛ ФГАУ "МНТК "МИКРОХИРУРГИЯ ГЛАЗА" ИМ.АКАД.С.Н.ФЕДОРОВА" МИНЗДРАВА РОССИИ</v>
          </cell>
          <cell r="E118" t="str">
            <v>ЧЕБОКСАРСКИЙ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С.Н.ФЕДОРОВА" МИНИСТЕРСТВА ЗДРАВООХРАНЕНИЯ РОССИЙСКОЙ ФЕДЕРАЦИИ</v>
          </cell>
          <cell r="F118">
            <v>13</v>
          </cell>
          <cell r="G118" t="str">
            <v>Республика Мордовия</v>
          </cell>
        </row>
        <row r="119">
          <cell r="C119">
            <v>3</v>
          </cell>
          <cell r="D119" t="str">
            <v>ФГБОУ ВО ЧГМА МИНЗДРАВА РОССИИ</v>
          </cell>
          <cell r="E119" t="str">
            <v xml:space="preserve">ФЕДЕРАЛЬНОЕ ГОСУДАРСТВЕННОЕ БЮДЖЕТНОЕ ОБРАЗОВАТЕЛЬНОЕ УЧРЕЖДЕНИЕ ВЫСШЕГО ОБРАЗОВАНИЯ "ЧИТИНСКАЯ ГОСУДАРСТВЕННАЯ МЕДИЦИНСКАЯ АКАДЕМИЯ" МИНИСТЕРСТВА ЗДРАВООХРАНЕНИЯ РОССИЙСКОЙ ФЕДЕРАЦИИ </v>
          </cell>
          <cell r="F119">
            <v>75</v>
          </cell>
          <cell r="G119" t="str">
            <v>Забайкальский край</v>
          </cell>
        </row>
        <row r="120">
          <cell r="C120">
            <v>10</v>
          </cell>
          <cell r="D120" t="str">
            <v>ФБУЗ МСЧ 32 ФМБА РОССИИ ЗАРЕЧНЫЙ</v>
          </cell>
          <cell r="E120" t="str">
            <v>ФЕДЕРАЛЬНОЕ БЮДЖЕТНОЕ УЧРЕЖДЕНИЕ ЗДРАВООХРАНЕНИЯ "МЕДИКО-САНИТАРНАЯ ЧАСТЬ № 32" ФЕДЕРАЛЬНОГО МЕДИКО-БИОЛОГИЧЕСКОГО АГЕНТСТВА</v>
          </cell>
          <cell r="F120">
            <v>66</v>
          </cell>
          <cell r="G120" t="str">
            <v>Свердловская область</v>
          </cell>
        </row>
        <row r="121">
          <cell r="C121">
            <v>3</v>
          </cell>
          <cell r="D121" t="str">
            <v>ФГАУ "МНТК "МИКРОХИРУРГИЯ ГЛАЗА" ИМ. АКАД. С.Н. ФЕДОРОВА" МИНЗДРАВА РОССИИ (КРАСНОДАРСКИЙ ФИЛИАЛ ФГАУ "МНТК "МИКРОХИРУРГИЯ ГЛАЗА" ИМ. АКАД. С.Н. ФЕДОРОВА" МИНЗДРАВА РОССИИ)</v>
          </cell>
          <cell r="E121" t="str">
            <v>ФЕДЕРАЛЬНОЕ ГОСУДАРСТВЕННОЕ АВТОНОМНОЕ УЧРЕЖДЕНИЕ "МЕЖОТРАСЛЕВОЙ НАУЧНО-ТЕХНИЧЕСКИЙ КОМПЛЕКС "МИКРОХИРУРГИЯ ГЛАЗА" ИМЕНИ АКАДЕМИКА С.Н.ФЕДОРОВА" МИНИСТЕРСТВА ЗДРАВООХРАНЕНИЯ РОССИЙСКОЙ ФЕДЕРАЦИИ (КРАСНОДАРСКИЙ ФИЛИАЛ ФГАУ "МНТК "МИКРОХИРУРГИЯ ГЛАЗА")</v>
          </cell>
          <cell r="F121">
            <v>23</v>
          </cell>
          <cell r="G121" t="str">
            <v>Краснодарский край</v>
          </cell>
        </row>
        <row r="122">
          <cell r="C122">
            <v>10</v>
          </cell>
          <cell r="D122" t="str">
            <v>НАХОДКИНСКАЯ БОЛЬНИЦА ФГБУЗ ДВОМЦ ФМБА РОССИИ</v>
          </cell>
          <cell r="E122" t="str">
            <v>НАХОДКИНСКАЯ БОЛЬНИЦА ФЕДЕРАЛЬНОГО ГОСУДАРСТВЕННОГО УЧРЕЖДЕНИЯ ЗДРАВООХРАНЕНИЯ "ДАЛЬНЕВОСТОЧНЫЙ ОКРУЖНОЙ МЕДИЦИНСКИЙ ЦЕНТР ФЕДЕРАЛЬНОГО МЕДИКО-БИОЛОГИЧЕСКОГО АГЕНТСТВА "</v>
          </cell>
          <cell r="F122">
            <v>25</v>
          </cell>
          <cell r="G122" t="str">
            <v>Приморский край</v>
          </cell>
        </row>
        <row r="123">
          <cell r="C123">
            <v>10</v>
          </cell>
          <cell r="D123" t="str">
            <v>ТЮМЕНСКАЯ БОЛЬНИЦА ФГБУЗ "ЗСМЦ ФМБА РОССИИ"</v>
          </cell>
          <cell r="E123" t="str">
            <v>ТЮМЕНСКАЯ БОЛЬНИЦА ФЕДЕРАЛЬНОГО ГОСУДАРСТВЕННОГО БЮДЖЕТНОГО УЧРЕЖДЕНИЯ ЗДРАВООХРАНЕНИЯ "ЗАПАДНО-СИБИРСКИЙ МЕДИЦИНСКИЙ ЦЕНТР ФЕДЕРАЛЬНОГО МЕДИКО-БИОЛОГИЧЕСКОГО АГЕНТСТВА"</v>
          </cell>
          <cell r="F123">
            <v>72</v>
          </cell>
          <cell r="G123" t="str">
            <v>Тюменская область</v>
          </cell>
        </row>
        <row r="124">
          <cell r="C124">
            <v>10</v>
          </cell>
          <cell r="D124" t="str">
            <v>ФГБУ ФНКЦ ФХМ ФМБА РОССИИ</v>
          </cell>
          <cell r="E124" t="str">
            <v>ФЕДЕРАЛЬНОЕ ГОСУДАРСТВЕННОЕ БЮДЖЕТНОЕ УЧРЕЖДЕНИЕ НАУКИ "НАУЧНО-ИССЛЕДОВАТЕЛЬСКИЙ ИНСТИТУТ ФИЗИКО-ХИМИЧЕСКОЙ МЕДИЦИНЫ ФЕДЕРАЛЬНОГО МЕДИКО-БИОЛОГИЧЕСКОГО АГЕНТСТВА"</v>
          </cell>
          <cell r="F124">
            <v>77</v>
          </cell>
          <cell r="G124" t="str">
            <v>г. Москва</v>
          </cell>
        </row>
        <row r="125">
          <cell r="C125">
            <v>3</v>
          </cell>
          <cell r="D125" t="str">
            <v>ФГАУ "МНТК "МИКРОХИРУРГИЯ ГЛАЗА" ИМ. АКАД. С.Н. ФЕДОРОВА" МИНЗДРАВА РОССИИ</v>
          </cell>
          <cell r="E125" t="str">
            <v>ФЕДЕРАЛЬНОЕ ГОСУДАРСТВЕННОЕ АВТОНОМНОЕ УЧРЕЖДЕНИЕ "МЕЖОТРАСЛЕВОЙ НАУЧНО-ТЕХНИЧЕСКИЙ КОМПЛЕКС "МИКРОХИРУРГИЯ ГЛАЗА" ИМЕНИ АКАДЕМИКА С.Н. ФЕДОРОВА" МИНИСТЕРСТВА ЗДРАВООХРАНЕНИЯ РОССИЙСКОЙ ФЕДЕРАЦИИ</v>
          </cell>
          <cell r="F125">
            <v>34</v>
          </cell>
          <cell r="G125" t="str">
            <v>г. Москва</v>
          </cell>
        </row>
        <row r="126">
          <cell r="C126">
            <v>36</v>
          </cell>
          <cell r="D126" t="str">
            <v>ФГБНУ НЦН</v>
          </cell>
          <cell r="E126" t="str">
            <v>ФЕДЕРАЛЬНОЕ ГОСУДАРСТВЕННОЕ БЮДЖЕТНОЕ НАУЧНОЕ УЧРЕЖДЕНИЕ "НАУЧНЫЙ ЦЕНТР НЕВРОЛОГИИ"</v>
          </cell>
          <cell r="F126">
            <v>77</v>
          </cell>
          <cell r="G126" t="str">
            <v>г. Москва</v>
          </cell>
        </row>
        <row r="127">
          <cell r="C127">
            <v>10</v>
          </cell>
          <cell r="D127" t="str">
            <v>ФГБУЗ ЦМСЧ № 38 ФМБА РОССИИ</v>
          </cell>
          <cell r="E127" t="str">
            <v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v>
          </cell>
          <cell r="F127">
            <v>47</v>
          </cell>
          <cell r="G127" t="str">
            <v>Ленинградская область</v>
          </cell>
        </row>
        <row r="128">
          <cell r="C128">
            <v>3</v>
          </cell>
          <cell r="D128" t="str">
            <v>ФГБУ "ФЦВМТ" МИНЗДРАВА РОССИИ (Г.КАЛИНИНГРАД)</v>
          </cell>
          <cell r="E128" t="str">
            <v>ФЕДЕРАЛЬНОЕ ГОСУДАРСТВЕННОЕ БЮДЖЕТНОЕ УЧРЕЖДЕНИЕ "ФЕДЕРАЛЬНЫЙ ЦЕНТР ВЫСОКИХ МЕДИЦИНСКИХ ТЕХНОЛОГИЙ"МИНИСТЕРСТВА ЗДРАВООХРАНЕНИЯ РОССИЙСКОЙ ФЕДЕРАЦИИ (Г.КАЛИНИНГРАД)</v>
          </cell>
          <cell r="F128">
            <v>39</v>
          </cell>
          <cell r="G128" t="str">
            <v>Калининградская область</v>
          </cell>
        </row>
      </sheetData>
      <sheetData sheetId="1" refreshError="1">
        <row r="114">
          <cell r="B114">
            <v>22800</v>
          </cell>
        </row>
        <row r="115">
          <cell r="B115">
            <v>774724</v>
          </cell>
        </row>
        <row r="116">
          <cell r="B116">
            <v>772174</v>
          </cell>
        </row>
        <row r="117">
          <cell r="B117">
            <v>774994</v>
          </cell>
        </row>
        <row r="118">
          <cell r="B118">
            <v>130071</v>
          </cell>
        </row>
        <row r="119">
          <cell r="B119">
            <v>750097</v>
          </cell>
        </row>
        <row r="120">
          <cell r="B120">
            <v>660243</v>
          </cell>
        </row>
        <row r="121">
          <cell r="B121">
            <v>230232</v>
          </cell>
        </row>
        <row r="122">
          <cell r="B122">
            <v>250634</v>
          </cell>
        </row>
        <row r="123">
          <cell r="B123">
            <v>720058</v>
          </cell>
        </row>
        <row r="124">
          <cell r="B124">
            <v>775226</v>
          </cell>
        </row>
        <row r="125">
          <cell r="B125">
            <v>340200</v>
          </cell>
        </row>
        <row r="126">
          <cell r="B126">
            <v>773513</v>
          </cell>
        </row>
        <row r="127">
          <cell r="B127">
            <v>470069</v>
          </cell>
        </row>
        <row r="128">
          <cell r="B128">
            <v>391610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tabSelected="1" zoomScale="70" zoomScaleNormal="70" workbookViewId="0">
      <selection activeCell="A4" sqref="A4:T128"/>
    </sheetView>
  </sheetViews>
  <sheetFormatPr defaultRowHeight="12.75" x14ac:dyDescent="0.2"/>
  <cols>
    <col min="1" max="1" width="5.7109375" style="1" bestFit="1" customWidth="1"/>
    <col min="2" max="2" width="7.140625" style="1" customWidth="1"/>
    <col min="3" max="3" width="10.85546875" style="1" customWidth="1"/>
    <col min="4" max="4" width="3.85546875" style="1" customWidth="1"/>
    <col min="5" max="5" width="32.28515625" style="2" customWidth="1"/>
    <col min="6" max="6" width="52.28515625" style="2" customWidth="1"/>
    <col min="7" max="7" width="7.28515625" style="1" customWidth="1"/>
    <col min="8" max="8" width="15.28515625" style="2" customWidth="1"/>
    <col min="9" max="9" width="16.85546875" style="1" customWidth="1"/>
    <col min="10" max="10" width="17.140625" style="9" customWidth="1"/>
    <col min="11" max="11" width="13.5703125" style="10" customWidth="1"/>
    <col min="12" max="12" width="12.85546875" style="11" customWidth="1"/>
    <col min="13" max="13" width="13.42578125" style="10" customWidth="1"/>
    <col min="14" max="14" width="15.42578125" style="11" bestFit="1" customWidth="1"/>
    <col min="15" max="15" width="17" style="1" customWidth="1"/>
    <col min="16" max="16" width="17.140625" style="9" customWidth="1"/>
    <col min="17" max="17" width="13.28515625" style="1" customWidth="1"/>
    <col min="18" max="18" width="13.42578125" style="1" customWidth="1"/>
    <col min="19" max="19" width="12.28515625" style="1" customWidth="1"/>
    <col min="20" max="20" width="15.28515625" style="1" customWidth="1"/>
    <col min="21" max="16384" width="9.140625" style="1"/>
  </cols>
  <sheetData>
    <row r="1" spans="1:20" x14ac:dyDescent="0.2">
      <c r="S1" s="1" t="s">
        <v>262</v>
      </c>
    </row>
    <row r="2" spans="1:20" ht="41.25" customHeight="1" x14ac:dyDescent="0.2">
      <c r="B2" s="41" t="s">
        <v>261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20" ht="30.75" customHeight="1" x14ac:dyDescent="0.2">
      <c r="A4" s="39" t="s">
        <v>242</v>
      </c>
      <c r="B4" s="27" t="s">
        <v>236</v>
      </c>
      <c r="C4" s="39" t="s">
        <v>237</v>
      </c>
      <c r="D4" s="27" t="s">
        <v>243</v>
      </c>
      <c r="E4" s="40" t="s">
        <v>238</v>
      </c>
      <c r="F4" s="40" t="s">
        <v>239</v>
      </c>
      <c r="G4" s="27" t="s">
        <v>240</v>
      </c>
      <c r="H4" s="29" t="s">
        <v>244</v>
      </c>
      <c r="I4" s="32" t="s">
        <v>260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1.25" customHeight="1" x14ac:dyDescent="0.2">
      <c r="A5" s="39"/>
      <c r="B5" s="28"/>
      <c r="C5" s="39"/>
      <c r="D5" s="28"/>
      <c r="E5" s="40"/>
      <c r="F5" s="40"/>
      <c r="G5" s="28"/>
      <c r="H5" s="30"/>
      <c r="I5" s="33" t="s">
        <v>256</v>
      </c>
      <c r="J5" s="36" t="s">
        <v>258</v>
      </c>
      <c r="K5" s="32" t="s">
        <v>250</v>
      </c>
      <c r="L5" s="32"/>
      <c r="M5" s="32"/>
      <c r="N5" s="32"/>
      <c r="O5" s="33" t="s">
        <v>257</v>
      </c>
      <c r="P5" s="36" t="s">
        <v>259</v>
      </c>
      <c r="Q5" s="32" t="s">
        <v>245</v>
      </c>
      <c r="R5" s="32"/>
      <c r="S5" s="32"/>
      <c r="T5" s="32"/>
    </row>
    <row r="6" spans="1:20" ht="131.25" customHeight="1" x14ac:dyDescent="0.2">
      <c r="A6" s="39"/>
      <c r="B6" s="28"/>
      <c r="C6" s="39"/>
      <c r="D6" s="28"/>
      <c r="E6" s="40"/>
      <c r="F6" s="40"/>
      <c r="G6" s="28"/>
      <c r="H6" s="30"/>
      <c r="I6" s="34"/>
      <c r="J6" s="37"/>
      <c r="K6" s="22" t="s">
        <v>254</v>
      </c>
      <c r="L6" s="23"/>
      <c r="M6" s="22" t="s">
        <v>255</v>
      </c>
      <c r="N6" s="23"/>
      <c r="O6" s="34"/>
      <c r="P6" s="37"/>
      <c r="Q6" s="22" t="s">
        <v>254</v>
      </c>
      <c r="R6" s="23"/>
      <c r="S6" s="22" t="s">
        <v>255</v>
      </c>
      <c r="T6" s="23"/>
    </row>
    <row r="7" spans="1:20" ht="38.25" x14ac:dyDescent="0.2">
      <c r="A7" s="39"/>
      <c r="B7" s="28"/>
      <c r="C7" s="39"/>
      <c r="D7" s="28"/>
      <c r="E7" s="40"/>
      <c r="F7" s="40"/>
      <c r="G7" s="28"/>
      <c r="H7" s="31"/>
      <c r="I7" s="35"/>
      <c r="J7" s="38"/>
      <c r="K7" s="18" t="s">
        <v>251</v>
      </c>
      <c r="L7" s="18" t="s">
        <v>253</v>
      </c>
      <c r="M7" s="18" t="s">
        <v>251</v>
      </c>
      <c r="N7" s="18" t="s">
        <v>253</v>
      </c>
      <c r="O7" s="35"/>
      <c r="P7" s="38"/>
      <c r="Q7" s="18" t="s">
        <v>252</v>
      </c>
      <c r="R7" s="18" t="s">
        <v>253</v>
      </c>
      <c r="S7" s="18" t="s">
        <v>252</v>
      </c>
      <c r="T7" s="15" t="s">
        <v>253</v>
      </c>
    </row>
    <row r="8" spans="1:20" s="14" customFormat="1" ht="15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7">
        <v>9</v>
      </c>
      <c r="J8" s="17">
        <v>10</v>
      </c>
      <c r="K8" s="13">
        <v>11</v>
      </c>
      <c r="L8" s="13">
        <v>12</v>
      </c>
      <c r="M8" s="13">
        <v>13</v>
      </c>
      <c r="N8" s="13">
        <v>14</v>
      </c>
      <c r="O8" s="17">
        <v>15</v>
      </c>
      <c r="P8" s="17">
        <v>16</v>
      </c>
      <c r="Q8" s="13">
        <v>17</v>
      </c>
      <c r="R8" s="13">
        <v>18</v>
      </c>
      <c r="S8" s="13">
        <v>19</v>
      </c>
      <c r="T8" s="13">
        <v>20</v>
      </c>
    </row>
    <row r="9" spans="1:20" ht="51" x14ac:dyDescent="0.2">
      <c r="A9" s="4">
        <v>1</v>
      </c>
      <c r="B9" s="4">
        <v>504106</v>
      </c>
      <c r="C9" s="16" t="s">
        <v>246</v>
      </c>
      <c r="D9" s="4">
        <v>10</v>
      </c>
      <c r="E9" s="3" t="s">
        <v>34</v>
      </c>
      <c r="F9" s="3" t="s">
        <v>35</v>
      </c>
      <c r="G9" s="4">
        <v>50</v>
      </c>
      <c r="H9" s="3" t="s">
        <v>36</v>
      </c>
      <c r="I9" s="5">
        <f>K9+M9</f>
        <v>2</v>
      </c>
      <c r="J9" s="6">
        <f>L9+N9</f>
        <v>26097</v>
      </c>
      <c r="K9" s="7">
        <v>2</v>
      </c>
      <c r="L9" s="8">
        <v>26097</v>
      </c>
      <c r="M9" s="7">
        <f>'[1]на 31.08.16'!AL10*-1</f>
        <v>0</v>
      </c>
      <c r="N9" s="8">
        <f>'[1]на 31.08.16'!AM10*-1</f>
        <v>0</v>
      </c>
      <c r="O9" s="5">
        <f>Q9+S9</f>
        <v>4</v>
      </c>
      <c r="P9" s="6">
        <f>R9+T9</f>
        <v>28940</v>
      </c>
      <c r="Q9" s="19">
        <v>0</v>
      </c>
      <c r="R9" s="20">
        <v>0</v>
      </c>
      <c r="S9" s="4">
        <f>'[1]на 31.08.16'!AN10*-1</f>
        <v>4</v>
      </c>
      <c r="T9" s="20">
        <f>'[1]на 31.08.16'!AO10*-1</f>
        <v>28940</v>
      </c>
    </row>
    <row r="10" spans="1:20" ht="51" x14ac:dyDescent="0.2">
      <c r="A10" s="4">
        <v>2</v>
      </c>
      <c r="B10" s="4">
        <v>772367</v>
      </c>
      <c r="C10" s="16" t="s">
        <v>246</v>
      </c>
      <c r="D10" s="4">
        <v>10</v>
      </c>
      <c r="E10" s="3" t="s">
        <v>37</v>
      </c>
      <c r="F10" s="3" t="s">
        <v>38</v>
      </c>
      <c r="G10" s="4">
        <v>77</v>
      </c>
      <c r="H10" s="3" t="s">
        <v>8</v>
      </c>
      <c r="I10" s="5">
        <f t="shared" ref="I10:I73" si="0">K10+M10</f>
        <v>0</v>
      </c>
      <c r="J10" s="6">
        <f t="shared" ref="J10:J73" si="1">L10+N10</f>
        <v>0</v>
      </c>
      <c r="K10" s="7">
        <v>0</v>
      </c>
      <c r="L10" s="8">
        <v>0</v>
      </c>
      <c r="M10" s="7">
        <f>'[1]на 31.08.16'!AL11*-1</f>
        <v>0</v>
      </c>
      <c r="N10" s="8">
        <f>'[1]на 31.08.16'!AM11*-1</f>
        <v>0</v>
      </c>
      <c r="O10" s="5">
        <f t="shared" ref="O10:O73" si="2">Q10+S10</f>
        <v>0</v>
      </c>
      <c r="P10" s="6">
        <f t="shared" ref="P10:P73" si="3">R10+T10</f>
        <v>0</v>
      </c>
      <c r="Q10" s="19">
        <v>0</v>
      </c>
      <c r="R10" s="20">
        <v>0</v>
      </c>
      <c r="S10" s="4">
        <f>'[1]на 31.08.16'!AN11*-1</f>
        <v>0</v>
      </c>
      <c r="T10" s="20">
        <f>'[1]на 31.08.16'!AO11*-1</f>
        <v>0</v>
      </c>
    </row>
    <row r="11" spans="1:20" ht="63.75" x14ac:dyDescent="0.2">
      <c r="A11" s="4">
        <v>3</v>
      </c>
      <c r="B11" s="4">
        <v>508928</v>
      </c>
      <c r="C11" s="16" t="s">
        <v>247</v>
      </c>
      <c r="D11" s="4">
        <v>3</v>
      </c>
      <c r="E11" s="3" t="s">
        <v>27</v>
      </c>
      <c r="F11" s="3" t="s">
        <v>28</v>
      </c>
      <c r="G11" s="4">
        <v>50</v>
      </c>
      <c r="H11" s="3" t="s">
        <v>8</v>
      </c>
      <c r="I11" s="5">
        <f t="shared" si="0"/>
        <v>6</v>
      </c>
      <c r="J11" s="6">
        <f t="shared" si="1"/>
        <v>561888</v>
      </c>
      <c r="K11" s="7">
        <v>6</v>
      </c>
      <c r="L11" s="8">
        <v>561888</v>
      </c>
      <c r="M11" s="7">
        <f>'[1]на 31.08.16'!AL12*-1</f>
        <v>0</v>
      </c>
      <c r="N11" s="8">
        <f>'[1]на 31.08.16'!AM12*-1</f>
        <v>0</v>
      </c>
      <c r="O11" s="5">
        <f t="shared" si="2"/>
        <v>0</v>
      </c>
      <c r="P11" s="6">
        <f t="shared" si="3"/>
        <v>0</v>
      </c>
      <c r="Q11" s="19">
        <v>0</v>
      </c>
      <c r="R11" s="20">
        <v>0</v>
      </c>
      <c r="S11" s="4">
        <f>'[1]на 31.08.16'!AN12*-1</f>
        <v>0</v>
      </c>
      <c r="T11" s="20">
        <f>'[1]на 31.08.16'!AO12*-1</f>
        <v>0</v>
      </c>
    </row>
    <row r="12" spans="1:20" ht="76.5" x14ac:dyDescent="0.2">
      <c r="A12" s="4">
        <v>4</v>
      </c>
      <c r="B12" s="4">
        <v>560006</v>
      </c>
      <c r="C12" s="16" t="s">
        <v>247</v>
      </c>
      <c r="D12" s="4">
        <v>3</v>
      </c>
      <c r="E12" s="3" t="s">
        <v>29</v>
      </c>
      <c r="F12" s="3" t="s">
        <v>30</v>
      </c>
      <c r="G12" s="4">
        <v>56</v>
      </c>
      <c r="H12" s="3" t="s">
        <v>31</v>
      </c>
      <c r="I12" s="5">
        <f t="shared" si="0"/>
        <v>2</v>
      </c>
      <c r="J12" s="6">
        <f t="shared" si="1"/>
        <v>39491.620000000003</v>
      </c>
      <c r="K12" s="7">
        <v>2</v>
      </c>
      <c r="L12" s="8">
        <v>39491.620000000003</v>
      </c>
      <c r="M12" s="7">
        <f>'[1]на 31.08.16'!AL13*-1</f>
        <v>0</v>
      </c>
      <c r="N12" s="8">
        <f>'[1]на 31.08.16'!AM13*-1</f>
        <v>0</v>
      </c>
      <c r="O12" s="5">
        <f t="shared" si="2"/>
        <v>0</v>
      </c>
      <c r="P12" s="6">
        <f t="shared" si="3"/>
        <v>0</v>
      </c>
      <c r="Q12" s="19">
        <v>0</v>
      </c>
      <c r="R12" s="20">
        <v>0</v>
      </c>
      <c r="S12" s="4">
        <f>'[1]на 31.08.16'!AN13*-1</f>
        <v>0</v>
      </c>
      <c r="T12" s="20">
        <f>'[1]на 31.08.16'!AO13*-1</f>
        <v>0</v>
      </c>
    </row>
    <row r="13" spans="1:20" ht="63.75" x14ac:dyDescent="0.2">
      <c r="A13" s="4">
        <v>5</v>
      </c>
      <c r="B13" s="4">
        <v>774504</v>
      </c>
      <c r="C13" s="16" t="s">
        <v>246</v>
      </c>
      <c r="D13" s="4">
        <v>10</v>
      </c>
      <c r="E13" s="3" t="s">
        <v>32</v>
      </c>
      <c r="F13" s="3" t="s">
        <v>33</v>
      </c>
      <c r="G13" s="4">
        <v>77</v>
      </c>
      <c r="H13" s="3" t="s">
        <v>8</v>
      </c>
      <c r="I13" s="5">
        <f t="shared" si="0"/>
        <v>4</v>
      </c>
      <c r="J13" s="6">
        <f t="shared" si="1"/>
        <v>93830.17</v>
      </c>
      <c r="K13" s="7">
        <v>4</v>
      </c>
      <c r="L13" s="8">
        <v>93830.17</v>
      </c>
      <c r="M13" s="7">
        <f>'[1]на 31.08.16'!AL14*-1</f>
        <v>0</v>
      </c>
      <c r="N13" s="8">
        <f>'[1]на 31.08.16'!AM14*-1</f>
        <v>0</v>
      </c>
      <c r="O13" s="5">
        <f t="shared" si="2"/>
        <v>0</v>
      </c>
      <c r="P13" s="6">
        <f t="shared" si="3"/>
        <v>0</v>
      </c>
      <c r="Q13" s="19">
        <v>0</v>
      </c>
      <c r="R13" s="20">
        <v>0</v>
      </c>
      <c r="S13" s="4">
        <f>'[1]на 31.08.16'!AN14*-1</f>
        <v>0</v>
      </c>
      <c r="T13" s="20">
        <f>'[1]на 31.08.16'!AO14*-1</f>
        <v>0</v>
      </c>
    </row>
    <row r="14" spans="1:20" ht="51" x14ac:dyDescent="0.2">
      <c r="A14" s="4">
        <v>6</v>
      </c>
      <c r="B14" s="4">
        <v>260056</v>
      </c>
      <c r="C14" s="16" t="s">
        <v>246</v>
      </c>
      <c r="D14" s="4">
        <v>10</v>
      </c>
      <c r="E14" s="3" t="s">
        <v>0</v>
      </c>
      <c r="F14" s="3" t="s">
        <v>1</v>
      </c>
      <c r="G14" s="4">
        <v>26</v>
      </c>
      <c r="H14" s="3" t="s">
        <v>2</v>
      </c>
      <c r="I14" s="5">
        <f t="shared" si="0"/>
        <v>1</v>
      </c>
      <c r="J14" s="6">
        <f t="shared" si="1"/>
        <v>19625.490000000002</v>
      </c>
      <c r="K14" s="7">
        <v>1</v>
      </c>
      <c r="L14" s="8">
        <v>19625.490000000002</v>
      </c>
      <c r="M14" s="7">
        <f>'[1]на 31.08.16'!AL15*-1</f>
        <v>0</v>
      </c>
      <c r="N14" s="8">
        <f>'[1]на 31.08.16'!AM15*-1</f>
        <v>0</v>
      </c>
      <c r="O14" s="5">
        <f t="shared" si="2"/>
        <v>0</v>
      </c>
      <c r="P14" s="6">
        <f t="shared" si="3"/>
        <v>0</v>
      </c>
      <c r="Q14" s="19">
        <v>0</v>
      </c>
      <c r="R14" s="20">
        <v>0</v>
      </c>
      <c r="S14" s="4">
        <f>'[1]на 31.08.16'!AN15*-1</f>
        <v>0</v>
      </c>
      <c r="T14" s="20">
        <f>'[1]на 31.08.16'!AO15*-1</f>
        <v>0</v>
      </c>
    </row>
    <row r="15" spans="1:20" ht="63.75" x14ac:dyDescent="0.2">
      <c r="A15" s="4">
        <v>7</v>
      </c>
      <c r="B15" s="4">
        <v>610199</v>
      </c>
      <c r="C15" s="16" t="s">
        <v>247</v>
      </c>
      <c r="D15" s="4">
        <v>3</v>
      </c>
      <c r="E15" s="3" t="s">
        <v>3</v>
      </c>
      <c r="F15" s="3" t="s">
        <v>4</v>
      </c>
      <c r="G15" s="4">
        <v>61</v>
      </c>
      <c r="H15" s="3" t="s">
        <v>5</v>
      </c>
      <c r="I15" s="5">
        <f t="shared" si="0"/>
        <v>1</v>
      </c>
      <c r="J15" s="6">
        <f t="shared" si="1"/>
        <v>17786.48</v>
      </c>
      <c r="K15" s="7">
        <v>1</v>
      </c>
      <c r="L15" s="8">
        <v>17786.48</v>
      </c>
      <c r="M15" s="7">
        <f>'[1]на 31.08.16'!AL16*-1</f>
        <v>0</v>
      </c>
      <c r="N15" s="8">
        <f>'[1]на 31.08.16'!AM16*-1</f>
        <v>0</v>
      </c>
      <c r="O15" s="5">
        <f t="shared" si="2"/>
        <v>0</v>
      </c>
      <c r="P15" s="6">
        <f t="shared" si="3"/>
        <v>0</v>
      </c>
      <c r="Q15" s="19">
        <v>0</v>
      </c>
      <c r="R15" s="20">
        <v>0</v>
      </c>
      <c r="S15" s="4">
        <f>'[1]на 31.08.16'!AN16*-1</f>
        <v>0</v>
      </c>
      <c r="T15" s="20">
        <f>'[1]на 31.08.16'!AO16*-1</f>
        <v>0</v>
      </c>
    </row>
    <row r="16" spans="1:20" ht="63.75" x14ac:dyDescent="0.2">
      <c r="A16" s="4">
        <v>8</v>
      </c>
      <c r="B16" s="4">
        <v>774734</v>
      </c>
      <c r="C16" s="16" t="s">
        <v>247</v>
      </c>
      <c r="D16" s="4">
        <v>3</v>
      </c>
      <c r="E16" s="3" t="s">
        <v>6</v>
      </c>
      <c r="F16" s="3" t="s">
        <v>7</v>
      </c>
      <c r="G16" s="4">
        <v>77</v>
      </c>
      <c r="H16" s="3" t="s">
        <v>8</v>
      </c>
      <c r="I16" s="5">
        <f t="shared" si="0"/>
        <v>6</v>
      </c>
      <c r="J16" s="6">
        <f t="shared" si="1"/>
        <v>408276.17</v>
      </c>
      <c r="K16" s="7">
        <v>6</v>
      </c>
      <c r="L16" s="8">
        <v>408276.17</v>
      </c>
      <c r="M16" s="7">
        <f>'[1]на 31.08.16'!AL17*-1</f>
        <v>0</v>
      </c>
      <c r="N16" s="8">
        <f>'[1]на 31.08.16'!AM17*-1</f>
        <v>0</v>
      </c>
      <c r="O16" s="5">
        <f t="shared" si="2"/>
        <v>0</v>
      </c>
      <c r="P16" s="6">
        <f t="shared" si="3"/>
        <v>0</v>
      </c>
      <c r="Q16" s="19">
        <v>0</v>
      </c>
      <c r="R16" s="20">
        <v>0</v>
      </c>
      <c r="S16" s="4">
        <f>'[1]на 31.08.16'!AN17*-1</f>
        <v>0</v>
      </c>
      <c r="T16" s="20">
        <f>'[1]на 31.08.16'!AO17*-1</f>
        <v>0</v>
      </c>
    </row>
    <row r="17" spans="1:20" ht="63.75" x14ac:dyDescent="0.2">
      <c r="A17" s="4">
        <v>9</v>
      </c>
      <c r="B17" s="4">
        <v>780041</v>
      </c>
      <c r="C17" s="16" t="s">
        <v>246</v>
      </c>
      <c r="D17" s="4">
        <v>10</v>
      </c>
      <c r="E17" s="3" t="s">
        <v>9</v>
      </c>
      <c r="F17" s="3" t="s">
        <v>10</v>
      </c>
      <c r="G17" s="4">
        <v>78</v>
      </c>
      <c r="H17" s="3" t="s">
        <v>11</v>
      </c>
      <c r="I17" s="5">
        <f t="shared" si="0"/>
        <v>1</v>
      </c>
      <c r="J17" s="6">
        <f t="shared" si="1"/>
        <v>29574</v>
      </c>
      <c r="K17" s="7">
        <v>1</v>
      </c>
      <c r="L17" s="8">
        <v>29574</v>
      </c>
      <c r="M17" s="7">
        <f>'[1]на 31.08.16'!AL18*-1</f>
        <v>0</v>
      </c>
      <c r="N17" s="8">
        <f>'[1]на 31.08.16'!AM18*-1</f>
        <v>0</v>
      </c>
      <c r="O17" s="5">
        <f t="shared" si="2"/>
        <v>3</v>
      </c>
      <c r="P17" s="6">
        <f t="shared" si="3"/>
        <v>341399.4</v>
      </c>
      <c r="Q17" s="19">
        <v>0</v>
      </c>
      <c r="R17" s="20">
        <v>0</v>
      </c>
      <c r="S17" s="4">
        <f>'[1]на 31.08.16'!AN18*-1</f>
        <v>3</v>
      </c>
      <c r="T17" s="20">
        <f>'[1]на 31.08.16'!AO18*-1</f>
        <v>341399.4</v>
      </c>
    </row>
    <row r="18" spans="1:20" ht="76.5" x14ac:dyDescent="0.2">
      <c r="A18" s="4">
        <v>10</v>
      </c>
      <c r="B18" s="4">
        <v>780079</v>
      </c>
      <c r="C18" s="16" t="s">
        <v>247</v>
      </c>
      <c r="D18" s="4">
        <v>3</v>
      </c>
      <c r="E18" s="3" t="s">
        <v>12</v>
      </c>
      <c r="F18" s="3" t="s">
        <v>13</v>
      </c>
      <c r="G18" s="4">
        <v>78</v>
      </c>
      <c r="H18" s="3" t="s">
        <v>11</v>
      </c>
      <c r="I18" s="5">
        <f t="shared" si="0"/>
        <v>35</v>
      </c>
      <c r="J18" s="6">
        <f t="shared" si="1"/>
        <v>985547.16999999993</v>
      </c>
      <c r="K18" s="7">
        <v>9</v>
      </c>
      <c r="L18" s="8">
        <v>302364.93</v>
      </c>
      <c r="M18" s="7">
        <f>'[1]на 31.08.16'!AL19*-1</f>
        <v>26</v>
      </c>
      <c r="N18" s="8">
        <f>'[1]на 31.08.16'!AM19*-1</f>
        <v>683182.24</v>
      </c>
      <c r="O18" s="5">
        <f t="shared" si="2"/>
        <v>0</v>
      </c>
      <c r="P18" s="6">
        <f t="shared" si="3"/>
        <v>0</v>
      </c>
      <c r="Q18" s="19">
        <v>0</v>
      </c>
      <c r="R18" s="20">
        <v>0</v>
      </c>
      <c r="S18" s="4">
        <f>'[1]на 31.08.16'!AN19*-1</f>
        <v>0</v>
      </c>
      <c r="T18" s="20">
        <f>'[1]на 31.08.16'!AO19*-1</f>
        <v>0</v>
      </c>
    </row>
    <row r="19" spans="1:20" ht="51" x14ac:dyDescent="0.2">
      <c r="A19" s="4">
        <v>11</v>
      </c>
      <c r="B19" s="4">
        <v>280091</v>
      </c>
      <c r="C19" s="16" t="s">
        <v>248</v>
      </c>
      <c r="D19" s="4">
        <v>36</v>
      </c>
      <c r="E19" s="3" t="s">
        <v>116</v>
      </c>
      <c r="F19" s="3" t="s">
        <v>117</v>
      </c>
      <c r="G19" s="4">
        <v>28</v>
      </c>
      <c r="H19" s="3" t="s">
        <v>118</v>
      </c>
      <c r="I19" s="5">
        <f t="shared" si="0"/>
        <v>1</v>
      </c>
      <c r="J19" s="6">
        <f t="shared" si="1"/>
        <v>22264</v>
      </c>
      <c r="K19" s="7">
        <v>1</v>
      </c>
      <c r="L19" s="8">
        <v>22264</v>
      </c>
      <c r="M19" s="7">
        <f>'[1]на 31.08.16'!AL20*-1</f>
        <v>0</v>
      </c>
      <c r="N19" s="8">
        <f>'[1]на 31.08.16'!AM20*-1</f>
        <v>0</v>
      </c>
      <c r="O19" s="5">
        <f t="shared" si="2"/>
        <v>0</v>
      </c>
      <c r="P19" s="6">
        <f t="shared" si="3"/>
        <v>0</v>
      </c>
      <c r="Q19" s="19">
        <v>0</v>
      </c>
      <c r="R19" s="20">
        <v>0</v>
      </c>
      <c r="S19" s="4">
        <f>'[1]на 31.08.16'!AN20*-1</f>
        <v>0</v>
      </c>
      <c r="T19" s="20">
        <f>'[1]на 31.08.16'!AO20*-1</f>
        <v>0</v>
      </c>
    </row>
    <row r="20" spans="1:20" ht="76.5" x14ac:dyDescent="0.2">
      <c r="A20" s="4">
        <v>12</v>
      </c>
      <c r="B20" s="4">
        <v>450055</v>
      </c>
      <c r="C20" s="16" t="s">
        <v>247</v>
      </c>
      <c r="D20" s="4">
        <v>3</v>
      </c>
      <c r="E20" s="3" t="s">
        <v>119</v>
      </c>
      <c r="F20" s="3" t="s">
        <v>120</v>
      </c>
      <c r="G20" s="4">
        <v>45</v>
      </c>
      <c r="H20" s="3" t="s">
        <v>121</v>
      </c>
      <c r="I20" s="5">
        <f t="shared" si="0"/>
        <v>8</v>
      </c>
      <c r="J20" s="6">
        <f t="shared" si="1"/>
        <v>863085.97000000009</v>
      </c>
      <c r="K20" s="7">
        <v>2</v>
      </c>
      <c r="L20" s="8">
        <v>127862.65</v>
      </c>
      <c r="M20" s="7">
        <f>'[1]на 31.08.16'!AL21*-1</f>
        <v>6</v>
      </c>
      <c r="N20" s="8">
        <f>'[1]на 31.08.16'!AM21*-1</f>
        <v>735223.32000000007</v>
      </c>
      <c r="O20" s="5">
        <f t="shared" si="2"/>
        <v>0</v>
      </c>
      <c r="P20" s="6">
        <f t="shared" si="3"/>
        <v>0</v>
      </c>
      <c r="Q20" s="19">
        <v>0</v>
      </c>
      <c r="R20" s="20">
        <v>0</v>
      </c>
      <c r="S20" s="4">
        <f>'[1]на 31.08.16'!AN21*-1</f>
        <v>0</v>
      </c>
      <c r="T20" s="20">
        <f>'[1]на 31.08.16'!AO21*-1</f>
        <v>0</v>
      </c>
    </row>
    <row r="21" spans="1:20" ht="51" x14ac:dyDescent="0.2">
      <c r="A21" s="4">
        <v>13</v>
      </c>
      <c r="B21" s="4">
        <v>506202</v>
      </c>
      <c r="C21" s="16" t="s">
        <v>246</v>
      </c>
      <c r="D21" s="4">
        <v>10</v>
      </c>
      <c r="E21" s="3" t="s">
        <v>122</v>
      </c>
      <c r="F21" s="3" t="s">
        <v>123</v>
      </c>
      <c r="G21" s="4">
        <v>50</v>
      </c>
      <c r="H21" s="3" t="s">
        <v>36</v>
      </c>
      <c r="I21" s="5">
        <f t="shared" si="0"/>
        <v>2</v>
      </c>
      <c r="J21" s="6">
        <f t="shared" si="1"/>
        <v>48255</v>
      </c>
      <c r="K21" s="7">
        <v>2</v>
      </c>
      <c r="L21" s="8">
        <v>48255</v>
      </c>
      <c r="M21" s="7">
        <f>'[1]на 31.08.16'!AL22*-1</f>
        <v>0</v>
      </c>
      <c r="N21" s="8">
        <f>'[1]на 31.08.16'!AM22*-1</f>
        <v>0</v>
      </c>
      <c r="O21" s="5">
        <f t="shared" si="2"/>
        <v>0</v>
      </c>
      <c r="P21" s="6">
        <f t="shared" si="3"/>
        <v>0</v>
      </c>
      <c r="Q21" s="19">
        <v>0</v>
      </c>
      <c r="R21" s="20">
        <v>0</v>
      </c>
      <c r="S21" s="4">
        <f>'[1]на 31.08.16'!AN22*-1</f>
        <v>0</v>
      </c>
      <c r="T21" s="20">
        <f>'[1]на 31.08.16'!AO22*-1</f>
        <v>0</v>
      </c>
    </row>
    <row r="22" spans="1:20" ht="76.5" x14ac:dyDescent="0.2">
      <c r="A22" s="4">
        <v>14</v>
      </c>
      <c r="B22" s="4">
        <v>540147</v>
      </c>
      <c r="C22" s="16" t="s">
        <v>247</v>
      </c>
      <c r="D22" s="4">
        <v>3</v>
      </c>
      <c r="E22" s="3" t="s">
        <v>124</v>
      </c>
      <c r="F22" s="3" t="s">
        <v>125</v>
      </c>
      <c r="G22" s="4">
        <v>54</v>
      </c>
      <c r="H22" s="3" t="s">
        <v>126</v>
      </c>
      <c r="I22" s="5">
        <f t="shared" si="0"/>
        <v>1</v>
      </c>
      <c r="J22" s="6">
        <f t="shared" si="1"/>
        <v>53258.7</v>
      </c>
      <c r="K22" s="7">
        <v>1</v>
      </c>
      <c r="L22" s="8">
        <v>53258.7</v>
      </c>
      <c r="M22" s="7">
        <f>'[1]на 31.08.16'!AL23*-1</f>
        <v>0</v>
      </c>
      <c r="N22" s="8">
        <f>'[1]на 31.08.16'!AM23*-1</f>
        <v>0</v>
      </c>
      <c r="O22" s="5">
        <f t="shared" si="2"/>
        <v>0</v>
      </c>
      <c r="P22" s="6">
        <f t="shared" si="3"/>
        <v>0</v>
      </c>
      <c r="Q22" s="19">
        <v>0</v>
      </c>
      <c r="R22" s="20">
        <v>0</v>
      </c>
      <c r="S22" s="4">
        <f>'[1]на 31.08.16'!AN23*-1</f>
        <v>0</v>
      </c>
      <c r="T22" s="20">
        <f>'[1]на 31.08.16'!AO23*-1</f>
        <v>0</v>
      </c>
    </row>
    <row r="23" spans="1:20" ht="76.5" x14ac:dyDescent="0.2">
      <c r="A23" s="4">
        <v>15</v>
      </c>
      <c r="B23" s="4">
        <v>780039</v>
      </c>
      <c r="C23" s="16" t="s">
        <v>247</v>
      </c>
      <c r="D23" s="4">
        <v>3</v>
      </c>
      <c r="E23" s="3" t="s">
        <v>127</v>
      </c>
      <c r="F23" s="3" t="s">
        <v>128</v>
      </c>
      <c r="G23" s="4">
        <v>78</v>
      </c>
      <c r="H23" s="3" t="s">
        <v>11</v>
      </c>
      <c r="I23" s="5">
        <f t="shared" si="0"/>
        <v>16</v>
      </c>
      <c r="J23" s="6">
        <f t="shared" si="1"/>
        <v>578803.4</v>
      </c>
      <c r="K23" s="7">
        <v>16</v>
      </c>
      <c r="L23" s="8">
        <v>578803.4</v>
      </c>
      <c r="M23" s="7">
        <f>'[1]на 31.08.16'!AL24*-1</f>
        <v>0</v>
      </c>
      <c r="N23" s="8">
        <f>'[1]на 31.08.16'!AM24*-1</f>
        <v>0</v>
      </c>
      <c r="O23" s="5">
        <f t="shared" si="2"/>
        <v>0</v>
      </c>
      <c r="P23" s="6">
        <f t="shared" si="3"/>
        <v>0</v>
      </c>
      <c r="Q23" s="19">
        <v>0</v>
      </c>
      <c r="R23" s="20">
        <v>0</v>
      </c>
      <c r="S23" s="4">
        <f>'[1]на 31.08.16'!AN24*-1</f>
        <v>0</v>
      </c>
      <c r="T23" s="20">
        <f>'[1]на 31.08.16'!AO24*-1</f>
        <v>0</v>
      </c>
    </row>
    <row r="24" spans="1:20" ht="51" x14ac:dyDescent="0.2">
      <c r="A24" s="4">
        <v>16</v>
      </c>
      <c r="B24" s="4">
        <v>773335</v>
      </c>
      <c r="C24" s="16" t="s">
        <v>248</v>
      </c>
      <c r="D24" s="4">
        <v>36</v>
      </c>
      <c r="E24" s="3" t="s">
        <v>114</v>
      </c>
      <c r="F24" s="3" t="s">
        <v>115</v>
      </c>
      <c r="G24" s="4">
        <v>77</v>
      </c>
      <c r="H24" s="3" t="s">
        <v>8</v>
      </c>
      <c r="I24" s="5">
        <f t="shared" si="0"/>
        <v>42</v>
      </c>
      <c r="J24" s="6">
        <f t="shared" si="1"/>
        <v>3418497.51</v>
      </c>
      <c r="K24" s="7">
        <v>24</v>
      </c>
      <c r="L24" s="8">
        <v>1946874.21</v>
      </c>
      <c r="M24" s="7">
        <f>'[1]на 31.08.16'!AL25*-1</f>
        <v>18</v>
      </c>
      <c r="N24" s="8">
        <f>'[1]на 31.08.16'!AM25*-1</f>
        <v>1471623.3</v>
      </c>
      <c r="O24" s="5">
        <f t="shared" si="2"/>
        <v>0</v>
      </c>
      <c r="P24" s="6">
        <f t="shared" si="3"/>
        <v>0</v>
      </c>
      <c r="Q24" s="19">
        <v>0</v>
      </c>
      <c r="R24" s="20">
        <v>0</v>
      </c>
      <c r="S24" s="4">
        <f>'[1]на 31.08.16'!AN25*-1</f>
        <v>0</v>
      </c>
      <c r="T24" s="20">
        <f>'[1]на 31.08.16'!AO25*-1</f>
        <v>0</v>
      </c>
    </row>
    <row r="25" spans="1:20" ht="51" x14ac:dyDescent="0.2">
      <c r="A25" s="4">
        <v>17</v>
      </c>
      <c r="B25" s="4">
        <v>360021</v>
      </c>
      <c r="C25" s="16" t="s">
        <v>246</v>
      </c>
      <c r="D25" s="4">
        <v>10</v>
      </c>
      <c r="E25" s="3" t="s">
        <v>103</v>
      </c>
      <c r="F25" s="3" t="s">
        <v>104</v>
      </c>
      <c r="G25" s="4">
        <v>36</v>
      </c>
      <c r="H25" s="3" t="s">
        <v>105</v>
      </c>
      <c r="I25" s="5">
        <f t="shared" si="0"/>
        <v>1</v>
      </c>
      <c r="J25" s="6">
        <f t="shared" si="1"/>
        <v>17923.2</v>
      </c>
      <c r="K25" s="7">
        <v>1</v>
      </c>
      <c r="L25" s="8">
        <v>17923.2</v>
      </c>
      <c r="M25" s="7">
        <f>'[1]на 31.08.16'!AL26*-1</f>
        <v>0</v>
      </c>
      <c r="N25" s="8">
        <f>'[1]на 31.08.16'!AM26*-1</f>
        <v>0</v>
      </c>
      <c r="O25" s="5">
        <f t="shared" si="2"/>
        <v>0</v>
      </c>
      <c r="P25" s="6">
        <f t="shared" si="3"/>
        <v>0</v>
      </c>
      <c r="Q25" s="19">
        <v>0</v>
      </c>
      <c r="R25" s="20">
        <v>0</v>
      </c>
      <c r="S25" s="4">
        <f>'[1]на 31.08.16'!AN26*-1</f>
        <v>0</v>
      </c>
      <c r="T25" s="20">
        <f>'[1]на 31.08.16'!AO26*-1</f>
        <v>0</v>
      </c>
    </row>
    <row r="26" spans="1:20" ht="51" x14ac:dyDescent="0.2">
      <c r="A26" s="4">
        <v>18</v>
      </c>
      <c r="B26" s="4">
        <v>400001</v>
      </c>
      <c r="C26" s="16" t="s">
        <v>246</v>
      </c>
      <c r="D26" s="4">
        <v>10</v>
      </c>
      <c r="E26" s="3" t="s">
        <v>106</v>
      </c>
      <c r="F26" s="3" t="s">
        <v>107</v>
      </c>
      <c r="G26" s="4">
        <v>40</v>
      </c>
      <c r="H26" s="3" t="s">
        <v>97</v>
      </c>
      <c r="I26" s="5">
        <f t="shared" si="0"/>
        <v>9</v>
      </c>
      <c r="J26" s="6">
        <f t="shared" si="1"/>
        <v>128945.9</v>
      </c>
      <c r="K26" s="7">
        <v>9</v>
      </c>
      <c r="L26" s="8">
        <v>128945.9</v>
      </c>
      <c r="M26" s="7">
        <f>'[1]на 31.08.16'!AL27*-1</f>
        <v>0</v>
      </c>
      <c r="N26" s="8">
        <f>'[1]на 31.08.16'!AM27*-1</f>
        <v>0</v>
      </c>
      <c r="O26" s="5">
        <f t="shared" si="2"/>
        <v>0</v>
      </c>
      <c r="P26" s="6">
        <f t="shared" si="3"/>
        <v>0</v>
      </c>
      <c r="Q26" s="19">
        <v>0</v>
      </c>
      <c r="R26" s="20">
        <v>0</v>
      </c>
      <c r="S26" s="4">
        <f>'[1]на 31.08.16'!AN27*-1</f>
        <v>0</v>
      </c>
      <c r="T26" s="20">
        <f>'[1]на 31.08.16'!AO27*-1</f>
        <v>0</v>
      </c>
    </row>
    <row r="27" spans="1:20" ht="63.75" x14ac:dyDescent="0.2">
      <c r="A27" s="4">
        <v>19</v>
      </c>
      <c r="B27" s="4">
        <v>508906</v>
      </c>
      <c r="C27" s="16" t="s">
        <v>247</v>
      </c>
      <c r="D27" s="4">
        <v>3</v>
      </c>
      <c r="E27" s="3" t="s">
        <v>108</v>
      </c>
      <c r="F27" s="3" t="s">
        <v>109</v>
      </c>
      <c r="G27" s="4">
        <v>50</v>
      </c>
      <c r="H27" s="3" t="s">
        <v>8</v>
      </c>
      <c r="I27" s="5">
        <f t="shared" si="0"/>
        <v>8</v>
      </c>
      <c r="J27" s="6">
        <f t="shared" si="1"/>
        <v>288629</v>
      </c>
      <c r="K27" s="7">
        <v>8</v>
      </c>
      <c r="L27" s="8">
        <v>288629</v>
      </c>
      <c r="M27" s="7">
        <f>'[1]на 31.08.16'!AL28*-1</f>
        <v>0</v>
      </c>
      <c r="N27" s="8">
        <f>'[1]на 31.08.16'!AM28*-1</f>
        <v>0</v>
      </c>
      <c r="O27" s="5">
        <f t="shared" si="2"/>
        <v>0</v>
      </c>
      <c r="P27" s="6">
        <f t="shared" si="3"/>
        <v>0</v>
      </c>
      <c r="Q27" s="19">
        <v>0</v>
      </c>
      <c r="R27" s="20">
        <v>0</v>
      </c>
      <c r="S27" s="4">
        <f>'[1]на 31.08.16'!AN28*-1</f>
        <v>0</v>
      </c>
      <c r="T27" s="20">
        <f>'[1]на 31.08.16'!AO28*-1</f>
        <v>0</v>
      </c>
    </row>
    <row r="28" spans="1:20" ht="51" x14ac:dyDescent="0.2">
      <c r="A28" s="4">
        <v>20</v>
      </c>
      <c r="B28" s="4">
        <v>690083</v>
      </c>
      <c r="C28" s="16" t="s">
        <v>246</v>
      </c>
      <c r="D28" s="4">
        <v>10</v>
      </c>
      <c r="E28" s="3" t="s">
        <v>110</v>
      </c>
      <c r="F28" s="3" t="s">
        <v>111</v>
      </c>
      <c r="G28" s="4">
        <v>69</v>
      </c>
      <c r="H28" s="3" t="s">
        <v>65</v>
      </c>
      <c r="I28" s="5">
        <f t="shared" si="0"/>
        <v>8</v>
      </c>
      <c r="J28" s="6">
        <f t="shared" si="1"/>
        <v>66201.61</v>
      </c>
      <c r="K28" s="7">
        <v>5</v>
      </c>
      <c r="L28" s="8">
        <v>45115.06</v>
      </c>
      <c r="M28" s="7">
        <f>'[1]на 31.08.16'!AL29*-1</f>
        <v>3</v>
      </c>
      <c r="N28" s="8">
        <f>'[1]на 31.08.16'!AM29*-1</f>
        <v>21086.550000000003</v>
      </c>
      <c r="O28" s="5">
        <f t="shared" si="2"/>
        <v>4</v>
      </c>
      <c r="P28" s="6">
        <f t="shared" si="3"/>
        <v>36498</v>
      </c>
      <c r="Q28" s="19">
        <v>0</v>
      </c>
      <c r="R28" s="20">
        <v>0</v>
      </c>
      <c r="S28" s="4">
        <f>'[1]на 31.08.16'!AN29*-1</f>
        <v>4</v>
      </c>
      <c r="T28" s="20">
        <f>'[1]на 31.08.16'!AO29*-1</f>
        <v>36498</v>
      </c>
    </row>
    <row r="29" spans="1:20" ht="51" x14ac:dyDescent="0.2">
      <c r="A29" s="4">
        <v>21</v>
      </c>
      <c r="B29" s="4">
        <v>771810</v>
      </c>
      <c r="C29" s="16" t="s">
        <v>246</v>
      </c>
      <c r="D29" s="4">
        <v>10</v>
      </c>
      <c r="E29" s="3" t="s">
        <v>112</v>
      </c>
      <c r="F29" s="3" t="s">
        <v>113</v>
      </c>
      <c r="G29" s="4">
        <v>77</v>
      </c>
      <c r="H29" s="3" t="s">
        <v>8</v>
      </c>
      <c r="I29" s="5">
        <f t="shared" si="0"/>
        <v>2</v>
      </c>
      <c r="J29" s="6">
        <f t="shared" si="1"/>
        <v>41561.49</v>
      </c>
      <c r="K29" s="7">
        <v>2</v>
      </c>
      <c r="L29" s="8">
        <v>41561.49</v>
      </c>
      <c r="M29" s="7">
        <f>'[1]на 31.08.16'!AL30*-1</f>
        <v>0</v>
      </c>
      <c r="N29" s="8">
        <f>'[1]на 31.08.16'!AM30*-1</f>
        <v>0</v>
      </c>
      <c r="O29" s="5">
        <f t="shared" si="2"/>
        <v>0</v>
      </c>
      <c r="P29" s="6">
        <f t="shared" si="3"/>
        <v>0</v>
      </c>
      <c r="Q29" s="19">
        <v>0</v>
      </c>
      <c r="R29" s="20">
        <v>0</v>
      </c>
      <c r="S29" s="4">
        <f>'[1]на 31.08.16'!AN30*-1</f>
        <v>0</v>
      </c>
      <c r="T29" s="20">
        <f>'[1]на 31.08.16'!AO30*-1</f>
        <v>0</v>
      </c>
    </row>
    <row r="30" spans="1:20" ht="51" x14ac:dyDescent="0.2">
      <c r="A30" s="4">
        <v>22</v>
      </c>
      <c r="B30" s="4">
        <v>503103</v>
      </c>
      <c r="C30" s="16" t="s">
        <v>246</v>
      </c>
      <c r="D30" s="4">
        <v>10</v>
      </c>
      <c r="E30" s="3" t="s">
        <v>59</v>
      </c>
      <c r="F30" s="3" t="s">
        <v>60</v>
      </c>
      <c r="G30" s="4">
        <v>50</v>
      </c>
      <c r="H30" s="3" t="s">
        <v>36</v>
      </c>
      <c r="I30" s="5">
        <f t="shared" si="0"/>
        <v>10</v>
      </c>
      <c r="J30" s="6">
        <f t="shared" si="1"/>
        <v>407732</v>
      </c>
      <c r="K30" s="7">
        <v>10</v>
      </c>
      <c r="L30" s="8">
        <v>407732</v>
      </c>
      <c r="M30" s="7">
        <f>'[1]на 31.08.16'!AL31*-1</f>
        <v>0</v>
      </c>
      <c r="N30" s="8">
        <f>'[1]на 31.08.16'!AM31*-1</f>
        <v>0</v>
      </c>
      <c r="O30" s="5">
        <f t="shared" si="2"/>
        <v>0</v>
      </c>
      <c r="P30" s="6">
        <f t="shared" si="3"/>
        <v>0</v>
      </c>
      <c r="Q30" s="19">
        <v>0</v>
      </c>
      <c r="R30" s="20">
        <v>0</v>
      </c>
      <c r="S30" s="4">
        <f>'[1]на 31.08.16'!AN31*-1</f>
        <v>0</v>
      </c>
      <c r="T30" s="20">
        <f>'[1]на 31.08.16'!AO31*-1</f>
        <v>0</v>
      </c>
    </row>
    <row r="31" spans="1:20" ht="63.75" x14ac:dyDescent="0.2">
      <c r="A31" s="4">
        <v>23</v>
      </c>
      <c r="B31" s="4">
        <v>508904</v>
      </c>
      <c r="C31" s="16" t="s">
        <v>247</v>
      </c>
      <c r="D31" s="4">
        <v>3</v>
      </c>
      <c r="E31" s="3" t="s">
        <v>61</v>
      </c>
      <c r="F31" s="3" t="s">
        <v>62</v>
      </c>
      <c r="G31" s="4">
        <v>50</v>
      </c>
      <c r="H31" s="3" t="s">
        <v>8</v>
      </c>
      <c r="I31" s="5">
        <f t="shared" si="0"/>
        <v>14</v>
      </c>
      <c r="J31" s="6">
        <f t="shared" si="1"/>
        <v>1322975</v>
      </c>
      <c r="K31" s="7">
        <v>14</v>
      </c>
      <c r="L31" s="8">
        <v>1322975</v>
      </c>
      <c r="M31" s="7">
        <f>'[1]на 31.08.16'!AL32*-1</f>
        <v>0</v>
      </c>
      <c r="N31" s="8">
        <f>'[1]на 31.08.16'!AM32*-1</f>
        <v>0</v>
      </c>
      <c r="O31" s="5">
        <f t="shared" si="2"/>
        <v>0</v>
      </c>
      <c r="P31" s="6">
        <f t="shared" si="3"/>
        <v>0</v>
      </c>
      <c r="Q31" s="19">
        <v>0</v>
      </c>
      <c r="R31" s="20">
        <v>0</v>
      </c>
      <c r="S31" s="4">
        <f>'[1]на 31.08.16'!AN32*-1</f>
        <v>0</v>
      </c>
      <c r="T31" s="20">
        <f>'[1]на 31.08.16'!AO32*-1</f>
        <v>0</v>
      </c>
    </row>
    <row r="32" spans="1:20" ht="63.75" x14ac:dyDescent="0.2">
      <c r="A32" s="4">
        <v>24</v>
      </c>
      <c r="B32" s="4">
        <v>690144</v>
      </c>
      <c r="C32" s="16" t="s">
        <v>247</v>
      </c>
      <c r="D32" s="4">
        <v>3</v>
      </c>
      <c r="E32" s="3" t="s">
        <v>63</v>
      </c>
      <c r="F32" s="3" t="s">
        <v>64</v>
      </c>
      <c r="G32" s="4">
        <v>69</v>
      </c>
      <c r="H32" s="3" t="s">
        <v>65</v>
      </c>
      <c r="I32" s="5">
        <f t="shared" si="0"/>
        <v>1</v>
      </c>
      <c r="J32" s="6">
        <f t="shared" si="1"/>
        <v>43114.91</v>
      </c>
      <c r="K32" s="7">
        <v>1</v>
      </c>
      <c r="L32" s="8">
        <v>43114.91</v>
      </c>
      <c r="M32" s="7">
        <f>'[1]на 31.08.16'!AL33*-1</f>
        <v>0</v>
      </c>
      <c r="N32" s="8">
        <f>'[1]на 31.08.16'!AM33*-1</f>
        <v>0</v>
      </c>
      <c r="O32" s="5">
        <f t="shared" si="2"/>
        <v>0</v>
      </c>
      <c r="P32" s="6">
        <f t="shared" si="3"/>
        <v>0</v>
      </c>
      <c r="Q32" s="19">
        <v>0</v>
      </c>
      <c r="R32" s="20">
        <v>0</v>
      </c>
      <c r="S32" s="4">
        <f>'[1]на 31.08.16'!AN33*-1</f>
        <v>0</v>
      </c>
      <c r="T32" s="20">
        <f>'[1]на 31.08.16'!AO33*-1</f>
        <v>0</v>
      </c>
    </row>
    <row r="33" spans="1:20" ht="51" x14ac:dyDescent="0.2">
      <c r="A33" s="4">
        <v>25</v>
      </c>
      <c r="B33" s="4">
        <v>772001</v>
      </c>
      <c r="C33" s="16" t="s">
        <v>246</v>
      </c>
      <c r="D33" s="4">
        <v>10</v>
      </c>
      <c r="E33" s="3" t="s">
        <v>66</v>
      </c>
      <c r="F33" s="3" t="s">
        <v>67</v>
      </c>
      <c r="G33" s="4">
        <v>77</v>
      </c>
      <c r="H33" s="3" t="s">
        <v>8</v>
      </c>
      <c r="I33" s="5">
        <f t="shared" si="0"/>
        <v>6</v>
      </c>
      <c r="J33" s="6">
        <f t="shared" si="1"/>
        <v>120140.06</v>
      </c>
      <c r="K33" s="7">
        <v>3</v>
      </c>
      <c r="L33" s="8">
        <v>52047.17</v>
      </c>
      <c r="M33" s="7">
        <f>'[1]на 31.08.16'!AL34*-1</f>
        <v>3</v>
      </c>
      <c r="N33" s="8">
        <f>'[1]на 31.08.16'!AM34*-1</f>
        <v>68092.89</v>
      </c>
      <c r="O33" s="5">
        <f t="shared" si="2"/>
        <v>0</v>
      </c>
      <c r="P33" s="6">
        <f t="shared" si="3"/>
        <v>0</v>
      </c>
      <c r="Q33" s="19">
        <v>0</v>
      </c>
      <c r="R33" s="20">
        <v>0</v>
      </c>
      <c r="S33" s="4">
        <f>'[1]на 31.08.16'!AN34*-1</f>
        <v>0</v>
      </c>
      <c r="T33" s="20">
        <f>'[1]на 31.08.16'!AO34*-1</f>
        <v>0</v>
      </c>
    </row>
    <row r="34" spans="1:20" ht="76.5" x14ac:dyDescent="0.2">
      <c r="A34" s="4">
        <v>26</v>
      </c>
      <c r="B34" s="4">
        <v>780225</v>
      </c>
      <c r="C34" s="16" t="s">
        <v>247</v>
      </c>
      <c r="D34" s="4">
        <v>3</v>
      </c>
      <c r="E34" s="3" t="s">
        <v>68</v>
      </c>
      <c r="F34" s="3" t="s">
        <v>69</v>
      </c>
      <c r="G34" s="4">
        <v>78</v>
      </c>
      <c r="H34" s="3" t="s">
        <v>11</v>
      </c>
      <c r="I34" s="5">
        <f t="shared" si="0"/>
        <v>3</v>
      </c>
      <c r="J34" s="6">
        <f t="shared" si="1"/>
        <v>151833</v>
      </c>
      <c r="K34" s="7">
        <v>3</v>
      </c>
      <c r="L34" s="8">
        <v>151833</v>
      </c>
      <c r="M34" s="7">
        <f>'[1]на 31.08.16'!AL35*-1</f>
        <v>0</v>
      </c>
      <c r="N34" s="8">
        <f>'[1]на 31.08.16'!AM35*-1</f>
        <v>0</v>
      </c>
      <c r="O34" s="5">
        <f t="shared" si="2"/>
        <v>0</v>
      </c>
      <c r="P34" s="6">
        <f t="shared" si="3"/>
        <v>0</v>
      </c>
      <c r="Q34" s="19">
        <v>0</v>
      </c>
      <c r="R34" s="20">
        <v>0</v>
      </c>
      <c r="S34" s="4">
        <f>'[1]на 31.08.16'!AN35*-1</f>
        <v>0</v>
      </c>
      <c r="T34" s="20">
        <f>'[1]на 31.08.16'!AO35*-1</f>
        <v>0</v>
      </c>
    </row>
    <row r="35" spans="1:20" ht="51" x14ac:dyDescent="0.2">
      <c r="A35" s="4">
        <v>27</v>
      </c>
      <c r="B35" s="4">
        <v>520136</v>
      </c>
      <c r="C35" s="16" t="s">
        <v>246</v>
      </c>
      <c r="D35" s="4">
        <v>10</v>
      </c>
      <c r="E35" s="3" t="s">
        <v>129</v>
      </c>
      <c r="F35" s="3" t="s">
        <v>130</v>
      </c>
      <c r="G35" s="4">
        <v>52</v>
      </c>
      <c r="H35" s="3" t="s">
        <v>74</v>
      </c>
      <c r="I35" s="5">
        <f t="shared" si="0"/>
        <v>35</v>
      </c>
      <c r="J35" s="6">
        <f t="shared" si="1"/>
        <v>3571379.1100000003</v>
      </c>
      <c r="K35" s="7">
        <v>9</v>
      </c>
      <c r="L35" s="8">
        <v>771363.45</v>
      </c>
      <c r="M35" s="7">
        <f>'[1]на 31.08.16'!AL36*-1</f>
        <v>26</v>
      </c>
      <c r="N35" s="8">
        <f>'[1]на 31.08.16'!AM36*-1</f>
        <v>2800015.66</v>
      </c>
      <c r="O35" s="5">
        <f t="shared" si="2"/>
        <v>0</v>
      </c>
      <c r="P35" s="6">
        <f t="shared" si="3"/>
        <v>0</v>
      </c>
      <c r="Q35" s="19">
        <v>0</v>
      </c>
      <c r="R35" s="20">
        <v>0</v>
      </c>
      <c r="S35" s="4">
        <f>'[1]на 31.08.16'!AN36*-1</f>
        <v>0</v>
      </c>
      <c r="T35" s="20">
        <f>'[1]на 31.08.16'!AO36*-1</f>
        <v>0</v>
      </c>
    </row>
    <row r="36" spans="1:20" ht="51" x14ac:dyDescent="0.2">
      <c r="A36" s="4">
        <v>28</v>
      </c>
      <c r="B36" s="4">
        <v>772240</v>
      </c>
      <c r="C36" s="16" t="s">
        <v>246</v>
      </c>
      <c r="D36" s="4">
        <v>10</v>
      </c>
      <c r="E36" s="3" t="s">
        <v>131</v>
      </c>
      <c r="F36" s="3" t="s">
        <v>132</v>
      </c>
      <c r="G36" s="4">
        <v>77</v>
      </c>
      <c r="H36" s="3" t="s">
        <v>8</v>
      </c>
      <c r="I36" s="5">
        <f t="shared" si="0"/>
        <v>4</v>
      </c>
      <c r="J36" s="6">
        <f t="shared" si="1"/>
        <v>119187</v>
      </c>
      <c r="K36" s="7">
        <v>1</v>
      </c>
      <c r="L36" s="8">
        <v>31263.27</v>
      </c>
      <c r="M36" s="7">
        <f>'[1]на 31.08.16'!AL37*-1</f>
        <v>3</v>
      </c>
      <c r="N36" s="8">
        <f>'[1]на 31.08.16'!AM37*-1</f>
        <v>87923.73</v>
      </c>
      <c r="O36" s="5">
        <f t="shared" si="2"/>
        <v>0</v>
      </c>
      <c r="P36" s="6">
        <f t="shared" si="3"/>
        <v>0</v>
      </c>
      <c r="Q36" s="19">
        <v>0</v>
      </c>
      <c r="R36" s="20">
        <v>0</v>
      </c>
      <c r="S36" s="4">
        <f>'[1]на 31.08.16'!AN37*-1</f>
        <v>0</v>
      </c>
      <c r="T36" s="20">
        <f>'[1]на 31.08.16'!AO37*-1</f>
        <v>0</v>
      </c>
    </row>
    <row r="37" spans="1:20" ht="51" x14ac:dyDescent="0.2">
      <c r="A37" s="4">
        <v>29</v>
      </c>
      <c r="B37" s="4">
        <v>773376</v>
      </c>
      <c r="C37" s="16" t="s">
        <v>247</v>
      </c>
      <c r="D37" s="4">
        <v>3</v>
      </c>
      <c r="E37" s="3" t="s">
        <v>133</v>
      </c>
      <c r="F37" s="3" t="s">
        <v>134</v>
      </c>
      <c r="G37" s="4">
        <v>77</v>
      </c>
      <c r="H37" s="3" t="s">
        <v>8</v>
      </c>
      <c r="I37" s="5">
        <f t="shared" si="0"/>
        <v>1</v>
      </c>
      <c r="J37" s="6">
        <f t="shared" si="1"/>
        <v>9855.09</v>
      </c>
      <c r="K37" s="7">
        <v>1</v>
      </c>
      <c r="L37" s="8">
        <v>9855.09</v>
      </c>
      <c r="M37" s="7">
        <f>'[1]на 31.08.16'!AL38*-1</f>
        <v>0</v>
      </c>
      <c r="N37" s="8">
        <f>'[1]на 31.08.16'!AM38*-1</f>
        <v>0</v>
      </c>
      <c r="O37" s="5">
        <f t="shared" si="2"/>
        <v>0</v>
      </c>
      <c r="P37" s="6">
        <f t="shared" si="3"/>
        <v>0</v>
      </c>
      <c r="Q37" s="19">
        <v>0</v>
      </c>
      <c r="R37" s="20">
        <v>0</v>
      </c>
      <c r="S37" s="4">
        <f>'[1]на 31.08.16'!AN38*-1</f>
        <v>0</v>
      </c>
      <c r="T37" s="20">
        <f>'[1]на 31.08.16'!AO38*-1</f>
        <v>0</v>
      </c>
    </row>
    <row r="38" spans="1:20" ht="63.75" x14ac:dyDescent="0.2">
      <c r="A38" s="4">
        <v>30</v>
      </c>
      <c r="B38" s="4">
        <v>773390</v>
      </c>
      <c r="C38" s="16" t="s">
        <v>247</v>
      </c>
      <c r="D38" s="4">
        <v>3</v>
      </c>
      <c r="E38" s="3" t="s">
        <v>95</v>
      </c>
      <c r="F38" s="3" t="s">
        <v>96</v>
      </c>
      <c r="G38" s="4">
        <v>77</v>
      </c>
      <c r="H38" s="3" t="s">
        <v>8</v>
      </c>
      <c r="I38" s="5">
        <f t="shared" si="0"/>
        <v>28</v>
      </c>
      <c r="J38" s="6">
        <f t="shared" si="1"/>
        <v>1243683.02</v>
      </c>
      <c r="K38" s="7">
        <v>28</v>
      </c>
      <c r="L38" s="8">
        <v>1243683.02</v>
      </c>
      <c r="M38" s="7">
        <f>'[1]на 31.08.16'!AL39*-1</f>
        <v>0</v>
      </c>
      <c r="N38" s="8">
        <f>'[1]на 31.08.16'!AM39*-1</f>
        <v>0</v>
      </c>
      <c r="O38" s="5">
        <f t="shared" si="2"/>
        <v>0</v>
      </c>
      <c r="P38" s="6">
        <f t="shared" si="3"/>
        <v>0</v>
      </c>
      <c r="Q38" s="19">
        <v>0</v>
      </c>
      <c r="R38" s="20">
        <v>0</v>
      </c>
      <c r="S38" s="4">
        <f>'[1]на 31.08.16'!AN39*-1</f>
        <v>0</v>
      </c>
      <c r="T38" s="20">
        <f>'[1]на 31.08.16'!AO39*-1</f>
        <v>0</v>
      </c>
    </row>
    <row r="39" spans="1:20" ht="51" x14ac:dyDescent="0.2">
      <c r="A39" s="4">
        <v>31</v>
      </c>
      <c r="B39" s="4">
        <v>774673</v>
      </c>
      <c r="C39" s="16" t="s">
        <v>247</v>
      </c>
      <c r="D39" s="4">
        <v>3</v>
      </c>
      <c r="E39" s="3" t="s">
        <v>135</v>
      </c>
      <c r="F39" s="3" t="s">
        <v>136</v>
      </c>
      <c r="G39" s="4">
        <v>77</v>
      </c>
      <c r="H39" s="3" t="s">
        <v>8</v>
      </c>
      <c r="I39" s="5">
        <f t="shared" si="0"/>
        <v>12</v>
      </c>
      <c r="J39" s="6">
        <f t="shared" si="1"/>
        <v>455571.28</v>
      </c>
      <c r="K39" s="7">
        <v>12</v>
      </c>
      <c r="L39" s="8">
        <v>455571.28</v>
      </c>
      <c r="M39" s="7">
        <f>'[1]на 31.08.16'!AL40*-1</f>
        <v>0</v>
      </c>
      <c r="N39" s="8">
        <f>'[1]на 31.08.16'!AM40*-1</f>
        <v>0</v>
      </c>
      <c r="O39" s="5">
        <f t="shared" si="2"/>
        <v>0</v>
      </c>
      <c r="P39" s="6">
        <f t="shared" si="3"/>
        <v>0</v>
      </c>
      <c r="Q39" s="19">
        <v>0</v>
      </c>
      <c r="R39" s="20">
        <v>0</v>
      </c>
      <c r="S39" s="4">
        <f>'[1]на 31.08.16'!AN40*-1</f>
        <v>0</v>
      </c>
      <c r="T39" s="20">
        <f>'[1]на 31.08.16'!AO40*-1</f>
        <v>0</v>
      </c>
    </row>
    <row r="40" spans="1:20" ht="63.75" x14ac:dyDescent="0.2">
      <c r="A40" s="4">
        <v>32</v>
      </c>
      <c r="B40" s="4">
        <v>780243</v>
      </c>
      <c r="C40" s="16" t="s">
        <v>247</v>
      </c>
      <c r="D40" s="4">
        <v>3</v>
      </c>
      <c r="E40" s="3" t="s">
        <v>137</v>
      </c>
      <c r="F40" s="3" t="s">
        <v>138</v>
      </c>
      <c r="G40" s="4">
        <v>78</v>
      </c>
      <c r="H40" s="3" t="s">
        <v>11</v>
      </c>
      <c r="I40" s="5">
        <f t="shared" si="0"/>
        <v>31</v>
      </c>
      <c r="J40" s="6">
        <f t="shared" si="1"/>
        <v>2833495.0200000005</v>
      </c>
      <c r="K40" s="7">
        <v>8</v>
      </c>
      <c r="L40" s="8">
        <v>677248.24</v>
      </c>
      <c r="M40" s="7">
        <f>'[1]на 31.08.16'!AL41*-1</f>
        <v>23</v>
      </c>
      <c r="N40" s="8">
        <f>'[1]на 31.08.16'!AM41*-1</f>
        <v>2156246.7800000003</v>
      </c>
      <c r="O40" s="5">
        <f t="shared" si="2"/>
        <v>0</v>
      </c>
      <c r="P40" s="6">
        <f t="shared" si="3"/>
        <v>0</v>
      </c>
      <c r="Q40" s="19">
        <v>0</v>
      </c>
      <c r="R40" s="20">
        <v>0</v>
      </c>
      <c r="S40" s="4">
        <f>'[1]на 31.08.16'!AN41*-1</f>
        <v>0</v>
      </c>
      <c r="T40" s="20">
        <f>'[1]на 31.08.16'!AO41*-1</f>
        <v>0</v>
      </c>
    </row>
    <row r="41" spans="1:20" ht="51" x14ac:dyDescent="0.2">
      <c r="A41" s="4">
        <v>33</v>
      </c>
      <c r="B41" s="4">
        <v>508943</v>
      </c>
      <c r="C41" s="16" t="s">
        <v>247</v>
      </c>
      <c r="D41" s="4">
        <v>3</v>
      </c>
      <c r="E41" s="3" t="s">
        <v>87</v>
      </c>
      <c r="F41" s="3" t="s">
        <v>88</v>
      </c>
      <c r="G41" s="4">
        <v>50</v>
      </c>
      <c r="H41" s="3" t="s">
        <v>8</v>
      </c>
      <c r="I41" s="5">
        <f t="shared" si="0"/>
        <v>15</v>
      </c>
      <c r="J41" s="6">
        <f t="shared" si="1"/>
        <v>1296083</v>
      </c>
      <c r="K41" s="7">
        <v>15</v>
      </c>
      <c r="L41" s="8">
        <v>1296083</v>
      </c>
      <c r="M41" s="7">
        <f>'[1]на 31.08.16'!AL42*-1</f>
        <v>0</v>
      </c>
      <c r="N41" s="8">
        <f>'[1]на 31.08.16'!AM42*-1</f>
        <v>0</v>
      </c>
      <c r="O41" s="5">
        <f t="shared" si="2"/>
        <v>0</v>
      </c>
      <c r="P41" s="6">
        <f t="shared" si="3"/>
        <v>0</v>
      </c>
      <c r="Q41" s="19">
        <v>0</v>
      </c>
      <c r="R41" s="20">
        <v>0</v>
      </c>
      <c r="S41" s="4">
        <f>'[1]на 31.08.16'!AN42*-1</f>
        <v>0</v>
      </c>
      <c r="T41" s="20">
        <f>'[1]на 31.08.16'!AO42*-1</f>
        <v>0</v>
      </c>
    </row>
    <row r="42" spans="1:20" ht="51" x14ac:dyDescent="0.2">
      <c r="A42" s="4">
        <v>34</v>
      </c>
      <c r="B42" s="4">
        <v>509005</v>
      </c>
      <c r="C42" s="16" t="s">
        <v>249</v>
      </c>
      <c r="D42" s="4">
        <v>34</v>
      </c>
      <c r="E42" s="3" t="s">
        <v>89</v>
      </c>
      <c r="F42" s="3" t="s">
        <v>90</v>
      </c>
      <c r="G42" s="4">
        <v>50</v>
      </c>
      <c r="H42" s="3" t="s">
        <v>36</v>
      </c>
      <c r="I42" s="5">
        <f t="shared" si="0"/>
        <v>2</v>
      </c>
      <c r="J42" s="6">
        <f t="shared" si="1"/>
        <v>96765</v>
      </c>
      <c r="K42" s="7">
        <v>2</v>
      </c>
      <c r="L42" s="8">
        <v>96765</v>
      </c>
      <c r="M42" s="7">
        <f>'[1]на 31.08.16'!AL43*-1</f>
        <v>0</v>
      </c>
      <c r="N42" s="8">
        <f>'[1]на 31.08.16'!AM43*-1</f>
        <v>0</v>
      </c>
      <c r="O42" s="5">
        <f t="shared" si="2"/>
        <v>0</v>
      </c>
      <c r="P42" s="6">
        <f t="shared" si="3"/>
        <v>0</v>
      </c>
      <c r="Q42" s="19">
        <v>0</v>
      </c>
      <c r="R42" s="20">
        <v>0</v>
      </c>
      <c r="S42" s="4">
        <f>'[1]на 31.08.16'!AN43*-1</f>
        <v>0</v>
      </c>
      <c r="T42" s="20">
        <f>'[1]на 31.08.16'!AO43*-1</f>
        <v>0</v>
      </c>
    </row>
    <row r="43" spans="1:20" ht="51" x14ac:dyDescent="0.2">
      <c r="A43" s="4">
        <v>35</v>
      </c>
      <c r="B43" s="4">
        <v>520165</v>
      </c>
      <c r="C43" s="16" t="s">
        <v>246</v>
      </c>
      <c r="D43" s="4">
        <v>10</v>
      </c>
      <c r="E43" s="3" t="s">
        <v>91</v>
      </c>
      <c r="F43" s="3" t="s">
        <v>92</v>
      </c>
      <c r="G43" s="4">
        <v>52</v>
      </c>
      <c r="H43" s="3" t="s">
        <v>74</v>
      </c>
      <c r="I43" s="5">
        <f t="shared" si="0"/>
        <v>2</v>
      </c>
      <c r="J43" s="6">
        <f t="shared" si="1"/>
        <v>17376.98</v>
      </c>
      <c r="K43" s="7">
        <v>2</v>
      </c>
      <c r="L43" s="8">
        <v>17376.98</v>
      </c>
      <c r="M43" s="7">
        <f>'[1]на 31.08.16'!AL44*-1</f>
        <v>0</v>
      </c>
      <c r="N43" s="8">
        <f>'[1]на 31.08.16'!AM44*-1</f>
        <v>0</v>
      </c>
      <c r="O43" s="5">
        <f t="shared" si="2"/>
        <v>0</v>
      </c>
      <c r="P43" s="6">
        <f t="shared" si="3"/>
        <v>0</v>
      </c>
      <c r="Q43" s="19">
        <v>0</v>
      </c>
      <c r="R43" s="20">
        <v>0</v>
      </c>
      <c r="S43" s="4">
        <f>'[1]на 31.08.16'!AN44*-1</f>
        <v>0</v>
      </c>
      <c r="T43" s="20">
        <f>'[1]на 31.08.16'!AO44*-1</f>
        <v>0</v>
      </c>
    </row>
    <row r="44" spans="1:20" ht="63.75" x14ac:dyDescent="0.2">
      <c r="A44" s="4">
        <v>36</v>
      </c>
      <c r="B44" s="4">
        <v>780130</v>
      </c>
      <c r="C44" s="16" t="s">
        <v>247</v>
      </c>
      <c r="D44" s="4">
        <v>3</v>
      </c>
      <c r="E44" s="3" t="s">
        <v>93</v>
      </c>
      <c r="F44" s="3" t="s">
        <v>94</v>
      </c>
      <c r="G44" s="4">
        <v>78</v>
      </c>
      <c r="H44" s="3" t="s">
        <v>11</v>
      </c>
      <c r="I44" s="5">
        <f t="shared" si="0"/>
        <v>27</v>
      </c>
      <c r="J44" s="6">
        <f t="shared" si="1"/>
        <v>1143326.5</v>
      </c>
      <c r="K44" s="7">
        <v>27</v>
      </c>
      <c r="L44" s="8">
        <v>1143326.5</v>
      </c>
      <c r="M44" s="7">
        <f>'[1]на 31.08.16'!AL45*-1</f>
        <v>0</v>
      </c>
      <c r="N44" s="8">
        <f>'[1]на 31.08.16'!AM45*-1</f>
        <v>0</v>
      </c>
      <c r="O44" s="5">
        <f t="shared" si="2"/>
        <v>0</v>
      </c>
      <c r="P44" s="6">
        <f t="shared" si="3"/>
        <v>0</v>
      </c>
      <c r="Q44" s="19">
        <v>0</v>
      </c>
      <c r="R44" s="20">
        <v>0</v>
      </c>
      <c r="S44" s="4">
        <f>'[1]на 31.08.16'!AN45*-1</f>
        <v>0</v>
      </c>
      <c r="T44" s="20">
        <f>'[1]на 31.08.16'!AO45*-1</f>
        <v>0</v>
      </c>
    </row>
    <row r="45" spans="1:20" ht="51" x14ac:dyDescent="0.2">
      <c r="A45" s="4">
        <v>37</v>
      </c>
      <c r="B45" s="4">
        <v>22131</v>
      </c>
      <c r="C45" s="16" t="s">
        <v>247</v>
      </c>
      <c r="D45" s="4">
        <v>3</v>
      </c>
      <c r="E45" s="3" t="s">
        <v>48</v>
      </c>
      <c r="F45" s="3" t="s">
        <v>49</v>
      </c>
      <c r="G45" s="4">
        <v>2</v>
      </c>
      <c r="H45" s="3" t="s">
        <v>50</v>
      </c>
      <c r="I45" s="5">
        <f t="shared" si="0"/>
        <v>8</v>
      </c>
      <c r="J45" s="6">
        <f t="shared" si="1"/>
        <v>176754.55</v>
      </c>
      <c r="K45" s="7">
        <v>8</v>
      </c>
      <c r="L45" s="8">
        <v>176754.55</v>
      </c>
      <c r="M45" s="7">
        <f>'[1]на 31.08.16'!AL46*-1</f>
        <v>0</v>
      </c>
      <c r="N45" s="8">
        <f>'[1]на 31.08.16'!AM46*-1</f>
        <v>0</v>
      </c>
      <c r="O45" s="5">
        <f t="shared" si="2"/>
        <v>0</v>
      </c>
      <c r="P45" s="6">
        <f t="shared" si="3"/>
        <v>0</v>
      </c>
      <c r="Q45" s="19">
        <v>0</v>
      </c>
      <c r="R45" s="20">
        <v>0</v>
      </c>
      <c r="S45" s="4">
        <f>'[1]на 31.08.16'!AN46*-1</f>
        <v>0</v>
      </c>
      <c r="T45" s="20">
        <f>'[1]на 31.08.16'!AO46*-1</f>
        <v>0</v>
      </c>
    </row>
    <row r="46" spans="1:20" ht="51" x14ac:dyDescent="0.2">
      <c r="A46" s="4">
        <v>38</v>
      </c>
      <c r="B46" s="4">
        <v>507001</v>
      </c>
      <c r="C46" s="16" t="s">
        <v>248</v>
      </c>
      <c r="D46" s="4">
        <v>36</v>
      </c>
      <c r="E46" s="3" t="s">
        <v>51</v>
      </c>
      <c r="F46" s="3" t="s">
        <v>52</v>
      </c>
      <c r="G46" s="4">
        <v>50</v>
      </c>
      <c r="H46" s="3" t="s">
        <v>36</v>
      </c>
      <c r="I46" s="5">
        <f t="shared" si="0"/>
        <v>4</v>
      </c>
      <c r="J46" s="6">
        <f t="shared" si="1"/>
        <v>55931</v>
      </c>
      <c r="K46" s="7">
        <v>4</v>
      </c>
      <c r="L46" s="8">
        <v>55931</v>
      </c>
      <c r="M46" s="7">
        <f>'[1]на 31.08.16'!AL47*-1</f>
        <v>0</v>
      </c>
      <c r="N46" s="8">
        <f>'[1]на 31.08.16'!AM47*-1</f>
        <v>0</v>
      </c>
      <c r="O46" s="5">
        <f t="shared" si="2"/>
        <v>0</v>
      </c>
      <c r="P46" s="6">
        <f t="shared" si="3"/>
        <v>0</v>
      </c>
      <c r="Q46" s="19">
        <v>0</v>
      </c>
      <c r="R46" s="20">
        <v>0</v>
      </c>
      <c r="S46" s="4">
        <f>'[1]на 31.08.16'!AN47*-1</f>
        <v>0</v>
      </c>
      <c r="T46" s="20">
        <f>'[1]на 31.08.16'!AO47*-1</f>
        <v>0</v>
      </c>
    </row>
    <row r="47" spans="1:20" ht="63.75" x14ac:dyDescent="0.2">
      <c r="A47" s="4">
        <v>39</v>
      </c>
      <c r="B47" s="4">
        <v>610203</v>
      </c>
      <c r="C47" s="16" t="s">
        <v>247</v>
      </c>
      <c r="D47" s="4">
        <v>3</v>
      </c>
      <c r="E47" s="3" t="s">
        <v>53</v>
      </c>
      <c r="F47" s="3" t="s">
        <v>54</v>
      </c>
      <c r="G47" s="4">
        <v>61</v>
      </c>
      <c r="H47" s="3" t="s">
        <v>5</v>
      </c>
      <c r="I47" s="5">
        <f t="shared" si="0"/>
        <v>7</v>
      </c>
      <c r="J47" s="6">
        <f t="shared" si="1"/>
        <v>123799.78</v>
      </c>
      <c r="K47" s="7">
        <v>7</v>
      </c>
      <c r="L47" s="8">
        <v>123799.78</v>
      </c>
      <c r="M47" s="7">
        <f>'[1]на 31.08.16'!AL48*-1</f>
        <v>0</v>
      </c>
      <c r="N47" s="8">
        <f>'[1]на 31.08.16'!AM48*-1</f>
        <v>0</v>
      </c>
      <c r="O47" s="5">
        <f t="shared" si="2"/>
        <v>0</v>
      </c>
      <c r="P47" s="6">
        <f t="shared" si="3"/>
        <v>0</v>
      </c>
      <c r="Q47" s="19">
        <v>0</v>
      </c>
      <c r="R47" s="20">
        <v>0</v>
      </c>
      <c r="S47" s="4">
        <f>'[1]на 31.08.16'!AN48*-1</f>
        <v>0</v>
      </c>
      <c r="T47" s="20">
        <f>'[1]на 31.08.16'!AO48*-1</f>
        <v>0</v>
      </c>
    </row>
    <row r="48" spans="1:20" ht="51" x14ac:dyDescent="0.2">
      <c r="A48" s="4">
        <v>40</v>
      </c>
      <c r="B48" s="4">
        <v>774586</v>
      </c>
      <c r="C48" s="16" t="s">
        <v>249</v>
      </c>
      <c r="D48" s="4">
        <v>34</v>
      </c>
      <c r="E48" s="3" t="s">
        <v>55</v>
      </c>
      <c r="F48" s="3" t="s">
        <v>56</v>
      </c>
      <c r="G48" s="4">
        <v>77</v>
      </c>
      <c r="H48" s="3" t="s">
        <v>8</v>
      </c>
      <c r="I48" s="5">
        <f t="shared" si="0"/>
        <v>24</v>
      </c>
      <c r="J48" s="6">
        <f t="shared" si="1"/>
        <v>1617665.33</v>
      </c>
      <c r="K48" s="7">
        <v>6</v>
      </c>
      <c r="L48" s="8">
        <v>222296.33000000002</v>
      </c>
      <c r="M48" s="7">
        <f>'[1]на 31.08.16'!AL49*-1</f>
        <v>18</v>
      </c>
      <c r="N48" s="8">
        <f>'[1]на 31.08.16'!AM49*-1</f>
        <v>1395369</v>
      </c>
      <c r="O48" s="5">
        <f t="shared" si="2"/>
        <v>0</v>
      </c>
      <c r="P48" s="6">
        <f t="shared" si="3"/>
        <v>0</v>
      </c>
      <c r="Q48" s="19">
        <v>0</v>
      </c>
      <c r="R48" s="20">
        <v>0</v>
      </c>
      <c r="S48" s="4">
        <f>'[1]на 31.08.16'!AN49*-1</f>
        <v>0</v>
      </c>
      <c r="T48" s="20">
        <f>'[1]на 31.08.16'!AO49*-1</f>
        <v>0</v>
      </c>
    </row>
    <row r="49" spans="1:20" ht="76.5" x14ac:dyDescent="0.2">
      <c r="A49" s="4">
        <v>41</v>
      </c>
      <c r="B49" s="4">
        <v>774733</v>
      </c>
      <c r="C49" s="16" t="s">
        <v>247</v>
      </c>
      <c r="D49" s="4">
        <v>3</v>
      </c>
      <c r="E49" s="3" t="s">
        <v>234</v>
      </c>
      <c r="F49" s="3" t="s">
        <v>235</v>
      </c>
      <c r="G49" s="4">
        <v>77</v>
      </c>
      <c r="H49" s="3" t="s">
        <v>8</v>
      </c>
      <c r="I49" s="5">
        <f t="shared" si="0"/>
        <v>1</v>
      </c>
      <c r="J49" s="6">
        <f t="shared" si="1"/>
        <v>17495.11</v>
      </c>
      <c r="K49" s="7">
        <v>1</v>
      </c>
      <c r="L49" s="8">
        <v>17495.11</v>
      </c>
      <c r="M49" s="7">
        <f>'[1]на 31.08.16'!AL50*-1</f>
        <v>0</v>
      </c>
      <c r="N49" s="8">
        <f>'[1]на 31.08.16'!AM50*-1</f>
        <v>0</v>
      </c>
      <c r="O49" s="5">
        <f t="shared" si="2"/>
        <v>0</v>
      </c>
      <c r="P49" s="6">
        <f t="shared" si="3"/>
        <v>0</v>
      </c>
      <c r="Q49" s="19">
        <v>0</v>
      </c>
      <c r="R49" s="20">
        <v>0</v>
      </c>
      <c r="S49" s="4">
        <f>'[1]на 31.08.16'!AN50*-1</f>
        <v>0</v>
      </c>
      <c r="T49" s="20">
        <f>'[1]на 31.08.16'!AO50*-1</f>
        <v>0</v>
      </c>
    </row>
    <row r="50" spans="1:20" ht="51" x14ac:dyDescent="0.2">
      <c r="A50" s="4">
        <v>42</v>
      </c>
      <c r="B50" s="4">
        <v>774995</v>
      </c>
      <c r="C50" s="16" t="s">
        <v>246</v>
      </c>
      <c r="D50" s="4">
        <v>10</v>
      </c>
      <c r="E50" s="3" t="s">
        <v>57</v>
      </c>
      <c r="F50" s="3" t="s">
        <v>58</v>
      </c>
      <c r="G50" s="4">
        <v>77</v>
      </c>
      <c r="H50" s="3" t="s">
        <v>8</v>
      </c>
      <c r="I50" s="5">
        <f t="shared" si="0"/>
        <v>14</v>
      </c>
      <c r="J50" s="6">
        <f t="shared" si="1"/>
        <v>583432.58000000007</v>
      </c>
      <c r="K50" s="7">
        <v>11</v>
      </c>
      <c r="L50" s="8">
        <v>458335.7</v>
      </c>
      <c r="M50" s="7">
        <f>'[1]на 31.08.16'!AL51*-1</f>
        <v>3</v>
      </c>
      <c r="N50" s="8">
        <f>'[1]на 31.08.16'!AM51*-1</f>
        <v>125096.88</v>
      </c>
      <c r="O50" s="5">
        <f t="shared" si="2"/>
        <v>0</v>
      </c>
      <c r="P50" s="6">
        <f t="shared" si="3"/>
        <v>0</v>
      </c>
      <c r="Q50" s="19">
        <v>0</v>
      </c>
      <c r="R50" s="20">
        <v>0</v>
      </c>
      <c r="S50" s="4">
        <f>'[1]на 31.08.16'!AN51*-1</f>
        <v>0</v>
      </c>
      <c r="T50" s="20">
        <f>'[1]на 31.08.16'!AO51*-1</f>
        <v>0</v>
      </c>
    </row>
    <row r="51" spans="1:20" ht="63.75" x14ac:dyDescent="0.2">
      <c r="A51" s="4">
        <v>43</v>
      </c>
      <c r="B51" s="4">
        <v>370065</v>
      </c>
      <c r="C51" s="16" t="s">
        <v>247</v>
      </c>
      <c r="D51" s="4">
        <v>3</v>
      </c>
      <c r="E51" s="3" t="s">
        <v>39</v>
      </c>
      <c r="F51" s="3" t="s">
        <v>40</v>
      </c>
      <c r="G51" s="4">
        <v>37</v>
      </c>
      <c r="H51" s="3" t="s">
        <v>41</v>
      </c>
      <c r="I51" s="5">
        <f t="shared" si="0"/>
        <v>1</v>
      </c>
      <c r="J51" s="6">
        <f t="shared" si="1"/>
        <v>6529.12</v>
      </c>
      <c r="K51" s="7">
        <v>1</v>
      </c>
      <c r="L51" s="8">
        <v>6529.12</v>
      </c>
      <c r="M51" s="7">
        <f>'[1]на 31.08.16'!AL52*-1</f>
        <v>0</v>
      </c>
      <c r="N51" s="8">
        <f>'[1]на 31.08.16'!AM52*-1</f>
        <v>0</v>
      </c>
      <c r="O51" s="5">
        <f t="shared" si="2"/>
        <v>0</v>
      </c>
      <c r="P51" s="6">
        <f t="shared" si="3"/>
        <v>0</v>
      </c>
      <c r="Q51" s="19">
        <v>0</v>
      </c>
      <c r="R51" s="20">
        <v>0</v>
      </c>
      <c r="S51" s="4">
        <f>'[1]на 31.08.16'!AN52*-1</f>
        <v>0</v>
      </c>
      <c r="T51" s="20">
        <f>'[1]на 31.08.16'!AO52*-1</f>
        <v>0</v>
      </c>
    </row>
    <row r="52" spans="1:20" ht="51" x14ac:dyDescent="0.2">
      <c r="A52" s="4">
        <v>44</v>
      </c>
      <c r="B52" s="4">
        <v>506101</v>
      </c>
      <c r="C52" s="16" t="s">
        <v>248</v>
      </c>
      <c r="D52" s="4">
        <v>36</v>
      </c>
      <c r="E52" s="3" t="s">
        <v>42</v>
      </c>
      <c r="F52" s="3" t="s">
        <v>43</v>
      </c>
      <c r="G52" s="4">
        <v>50</v>
      </c>
      <c r="H52" s="3" t="s">
        <v>36</v>
      </c>
      <c r="I52" s="5">
        <f t="shared" si="0"/>
        <v>4</v>
      </c>
      <c r="J52" s="6">
        <f t="shared" si="1"/>
        <v>44888</v>
      </c>
      <c r="K52" s="7">
        <v>1</v>
      </c>
      <c r="L52" s="8">
        <v>13703</v>
      </c>
      <c r="M52" s="7">
        <f>'[1]на 31.08.16'!AL53*-1</f>
        <v>3</v>
      </c>
      <c r="N52" s="8">
        <f>'[1]на 31.08.16'!AM53*-1</f>
        <v>31185</v>
      </c>
      <c r="O52" s="5">
        <f t="shared" si="2"/>
        <v>0</v>
      </c>
      <c r="P52" s="6">
        <f t="shared" si="3"/>
        <v>0</v>
      </c>
      <c r="Q52" s="19">
        <v>0</v>
      </c>
      <c r="R52" s="20">
        <v>0</v>
      </c>
      <c r="S52" s="4">
        <f>'[1]на 31.08.16'!AN53*-1</f>
        <v>0</v>
      </c>
      <c r="T52" s="20">
        <f>'[1]на 31.08.16'!AO53*-1</f>
        <v>0</v>
      </c>
    </row>
    <row r="53" spans="1:20" ht="63.75" x14ac:dyDescent="0.2">
      <c r="A53" s="4">
        <v>45</v>
      </c>
      <c r="B53" s="4">
        <v>773459</v>
      </c>
      <c r="C53" s="16" t="s">
        <v>247</v>
      </c>
      <c r="D53" s="4">
        <v>3</v>
      </c>
      <c r="E53" s="3" t="s">
        <v>44</v>
      </c>
      <c r="F53" s="3" t="s">
        <v>45</v>
      </c>
      <c r="G53" s="4">
        <v>77</v>
      </c>
      <c r="H53" s="3" t="s">
        <v>8</v>
      </c>
      <c r="I53" s="5">
        <f t="shared" si="0"/>
        <v>24</v>
      </c>
      <c r="J53" s="6">
        <f t="shared" si="1"/>
        <v>1698620.66</v>
      </c>
      <c r="K53" s="7">
        <v>6</v>
      </c>
      <c r="L53" s="8">
        <v>170603</v>
      </c>
      <c r="M53" s="7">
        <f>'[1]на 31.08.16'!AL54*-1</f>
        <v>18</v>
      </c>
      <c r="N53" s="8">
        <f>'[1]на 31.08.16'!AM54*-1</f>
        <v>1528017.66</v>
      </c>
      <c r="O53" s="5">
        <f t="shared" si="2"/>
        <v>4</v>
      </c>
      <c r="P53" s="6">
        <f t="shared" si="3"/>
        <v>58787.08</v>
      </c>
      <c r="Q53" s="19">
        <v>1</v>
      </c>
      <c r="R53" s="20">
        <v>6821.92</v>
      </c>
      <c r="S53" s="4">
        <f>'[1]на 31.08.16'!AN54*-1</f>
        <v>3</v>
      </c>
      <c r="T53" s="20">
        <f>'[1]на 31.08.16'!AO54*-1</f>
        <v>51965.16</v>
      </c>
    </row>
    <row r="54" spans="1:20" ht="51" x14ac:dyDescent="0.2">
      <c r="A54" s="4">
        <v>46</v>
      </c>
      <c r="B54" s="4">
        <v>774784</v>
      </c>
      <c r="C54" s="16" t="s">
        <v>247</v>
      </c>
      <c r="D54" s="4">
        <v>3</v>
      </c>
      <c r="E54" s="3" t="s">
        <v>46</v>
      </c>
      <c r="F54" s="3" t="s">
        <v>47</v>
      </c>
      <c r="G54" s="4">
        <v>77</v>
      </c>
      <c r="H54" s="3" t="s">
        <v>8</v>
      </c>
      <c r="I54" s="5">
        <f t="shared" si="0"/>
        <v>116</v>
      </c>
      <c r="J54" s="6">
        <f t="shared" si="1"/>
        <v>4523410.4800000004</v>
      </c>
      <c r="K54" s="7">
        <v>31</v>
      </c>
      <c r="L54" s="8">
        <v>1227513.3799999999</v>
      </c>
      <c r="M54" s="7">
        <f>'[1]на 31.08.16'!AL55*-1</f>
        <v>85</v>
      </c>
      <c r="N54" s="8">
        <f>'[1]на 31.08.16'!AM55*-1</f>
        <v>3295897.1</v>
      </c>
      <c r="O54" s="5">
        <f t="shared" si="2"/>
        <v>0</v>
      </c>
      <c r="P54" s="6">
        <f t="shared" si="3"/>
        <v>0</v>
      </c>
      <c r="Q54" s="19">
        <v>0</v>
      </c>
      <c r="R54" s="20">
        <v>0</v>
      </c>
      <c r="S54" s="4">
        <f>'[1]на 31.08.16'!AN55*-1</f>
        <v>0</v>
      </c>
      <c r="T54" s="20">
        <f>'[1]на 31.08.16'!AO55*-1</f>
        <v>0</v>
      </c>
    </row>
    <row r="55" spans="1:20" ht="63.75" x14ac:dyDescent="0.2">
      <c r="A55" s="4">
        <v>47</v>
      </c>
      <c r="B55" s="4">
        <v>400086</v>
      </c>
      <c r="C55" s="16" t="s">
        <v>247</v>
      </c>
      <c r="D55" s="4">
        <v>3</v>
      </c>
      <c r="E55" s="3" t="s">
        <v>95</v>
      </c>
      <c r="F55" s="3" t="s">
        <v>96</v>
      </c>
      <c r="G55" s="4">
        <v>40</v>
      </c>
      <c r="H55" s="3" t="s">
        <v>97</v>
      </c>
      <c r="I55" s="5">
        <f t="shared" si="0"/>
        <v>43</v>
      </c>
      <c r="J55" s="6">
        <f t="shared" si="1"/>
        <v>2757781.75</v>
      </c>
      <c r="K55" s="7">
        <v>14</v>
      </c>
      <c r="L55" s="8">
        <v>905550.01</v>
      </c>
      <c r="M55" s="7">
        <f>'[1]на 31.08.16'!AL56*-1</f>
        <v>29</v>
      </c>
      <c r="N55" s="8">
        <f>'[1]на 31.08.16'!AM56*-1</f>
        <v>1852231.74</v>
      </c>
      <c r="O55" s="5">
        <f t="shared" si="2"/>
        <v>0</v>
      </c>
      <c r="P55" s="6">
        <f t="shared" si="3"/>
        <v>0</v>
      </c>
      <c r="Q55" s="19">
        <v>0</v>
      </c>
      <c r="R55" s="20">
        <v>0</v>
      </c>
      <c r="S55" s="4">
        <f>'[1]на 31.08.16'!AN56*-1</f>
        <v>0</v>
      </c>
      <c r="T55" s="20">
        <f>'[1]на 31.08.16'!AO56*-1</f>
        <v>0</v>
      </c>
    </row>
    <row r="56" spans="1:20" ht="63.75" x14ac:dyDescent="0.2">
      <c r="A56" s="4">
        <v>48</v>
      </c>
      <c r="B56" s="4">
        <v>700173</v>
      </c>
      <c r="C56" s="16" t="s">
        <v>247</v>
      </c>
      <c r="D56" s="4">
        <v>3</v>
      </c>
      <c r="E56" s="3" t="s">
        <v>98</v>
      </c>
      <c r="F56" s="3" t="s">
        <v>99</v>
      </c>
      <c r="G56" s="4">
        <v>70</v>
      </c>
      <c r="H56" s="3" t="s">
        <v>100</v>
      </c>
      <c r="I56" s="5">
        <f t="shared" si="0"/>
        <v>3</v>
      </c>
      <c r="J56" s="6">
        <f t="shared" si="1"/>
        <v>69293.56</v>
      </c>
      <c r="K56" s="7">
        <v>3</v>
      </c>
      <c r="L56" s="8">
        <v>69293.56</v>
      </c>
      <c r="M56" s="7">
        <f>'[1]на 31.08.16'!AL57*-1</f>
        <v>0</v>
      </c>
      <c r="N56" s="8">
        <f>'[1]на 31.08.16'!AM57*-1</f>
        <v>0</v>
      </c>
      <c r="O56" s="5">
        <f t="shared" si="2"/>
        <v>0</v>
      </c>
      <c r="P56" s="6">
        <f t="shared" si="3"/>
        <v>0</v>
      </c>
      <c r="Q56" s="19">
        <v>0</v>
      </c>
      <c r="R56" s="20">
        <v>0</v>
      </c>
      <c r="S56" s="4">
        <f>'[1]на 31.08.16'!AN57*-1</f>
        <v>0</v>
      </c>
      <c r="T56" s="20">
        <f>'[1]на 31.08.16'!AO57*-1</f>
        <v>0</v>
      </c>
    </row>
    <row r="57" spans="1:20" ht="63.75" x14ac:dyDescent="0.2">
      <c r="A57" s="4">
        <v>49</v>
      </c>
      <c r="B57" s="4">
        <v>774781</v>
      </c>
      <c r="C57" s="16" t="s">
        <v>247</v>
      </c>
      <c r="D57" s="4">
        <v>3</v>
      </c>
      <c r="E57" s="3" t="s">
        <v>101</v>
      </c>
      <c r="F57" s="3" t="s">
        <v>102</v>
      </c>
      <c r="G57" s="4">
        <v>77</v>
      </c>
      <c r="H57" s="3" t="s">
        <v>8</v>
      </c>
      <c r="I57" s="5">
        <f t="shared" si="0"/>
        <v>17</v>
      </c>
      <c r="J57" s="6">
        <f t="shared" si="1"/>
        <v>666104.43999999994</v>
      </c>
      <c r="K57" s="7">
        <v>17</v>
      </c>
      <c r="L57" s="8">
        <v>666104.43999999994</v>
      </c>
      <c r="M57" s="7">
        <f>'[1]на 31.08.16'!AL58*-1</f>
        <v>0</v>
      </c>
      <c r="N57" s="8">
        <f>'[1]на 31.08.16'!AM58*-1</f>
        <v>0</v>
      </c>
      <c r="O57" s="5">
        <f t="shared" si="2"/>
        <v>2</v>
      </c>
      <c r="P57" s="6">
        <f t="shared" si="3"/>
        <v>226218</v>
      </c>
      <c r="Q57" s="19">
        <v>2</v>
      </c>
      <c r="R57" s="20">
        <v>226218</v>
      </c>
      <c r="S57" s="4">
        <f>'[1]на 31.08.16'!AN58*-1</f>
        <v>0</v>
      </c>
      <c r="T57" s="20">
        <f>'[1]на 31.08.16'!AO58*-1</f>
        <v>0</v>
      </c>
    </row>
    <row r="58" spans="1:20" ht="63.75" x14ac:dyDescent="0.2">
      <c r="A58" s="4">
        <v>50</v>
      </c>
      <c r="B58" s="4">
        <v>508805</v>
      </c>
      <c r="C58" s="16" t="s">
        <v>246</v>
      </c>
      <c r="D58" s="4">
        <v>10</v>
      </c>
      <c r="E58" s="3" t="s">
        <v>70</v>
      </c>
      <c r="F58" s="3" t="s">
        <v>71</v>
      </c>
      <c r="G58" s="4">
        <v>50</v>
      </c>
      <c r="H58" s="3" t="s">
        <v>36</v>
      </c>
      <c r="I58" s="5">
        <f t="shared" si="0"/>
        <v>12</v>
      </c>
      <c r="J58" s="6">
        <f t="shared" si="1"/>
        <v>864987</v>
      </c>
      <c r="K58" s="7">
        <v>9</v>
      </c>
      <c r="L58" s="8">
        <v>720843</v>
      </c>
      <c r="M58" s="7">
        <f>'[1]на 31.08.16'!AL59*-1</f>
        <v>3</v>
      </c>
      <c r="N58" s="8">
        <f>'[1]на 31.08.16'!AM59*-1</f>
        <v>144144</v>
      </c>
      <c r="O58" s="5">
        <f t="shared" si="2"/>
        <v>0</v>
      </c>
      <c r="P58" s="6">
        <f t="shared" si="3"/>
        <v>0</v>
      </c>
      <c r="Q58" s="19">
        <v>0</v>
      </c>
      <c r="R58" s="20">
        <v>0</v>
      </c>
      <c r="S58" s="4">
        <f>'[1]на 31.08.16'!AN59*-1</f>
        <v>0</v>
      </c>
      <c r="T58" s="20">
        <f>'[1]на 31.08.16'!AO59*-1</f>
        <v>0</v>
      </c>
    </row>
    <row r="59" spans="1:20" ht="63.75" x14ac:dyDescent="0.2">
      <c r="A59" s="4">
        <v>51</v>
      </c>
      <c r="B59" s="4">
        <v>520176</v>
      </c>
      <c r="C59" s="16" t="s">
        <v>247</v>
      </c>
      <c r="D59" s="4">
        <v>3</v>
      </c>
      <c r="E59" s="3" t="s">
        <v>72</v>
      </c>
      <c r="F59" s="3" t="s">
        <v>73</v>
      </c>
      <c r="G59" s="4">
        <v>52</v>
      </c>
      <c r="H59" s="3" t="s">
        <v>74</v>
      </c>
      <c r="I59" s="5">
        <f t="shared" si="0"/>
        <v>18</v>
      </c>
      <c r="J59" s="6">
        <f t="shared" si="1"/>
        <v>472372.14</v>
      </c>
      <c r="K59" s="7">
        <v>18</v>
      </c>
      <c r="L59" s="8">
        <v>472372.14</v>
      </c>
      <c r="M59" s="7">
        <f>'[1]на 31.08.16'!AL60*-1</f>
        <v>0</v>
      </c>
      <c r="N59" s="8">
        <f>'[1]на 31.08.16'!AM60*-1</f>
        <v>0</v>
      </c>
      <c r="O59" s="5">
        <f t="shared" si="2"/>
        <v>0</v>
      </c>
      <c r="P59" s="6">
        <f t="shared" si="3"/>
        <v>0</v>
      </c>
      <c r="Q59" s="19">
        <v>0</v>
      </c>
      <c r="R59" s="20">
        <v>0</v>
      </c>
      <c r="S59" s="4">
        <f>'[1]на 31.08.16'!AN60*-1</f>
        <v>0</v>
      </c>
      <c r="T59" s="20">
        <f>'[1]на 31.08.16'!AO60*-1</f>
        <v>0</v>
      </c>
    </row>
    <row r="60" spans="1:20" ht="51" x14ac:dyDescent="0.2">
      <c r="A60" s="4">
        <v>52</v>
      </c>
      <c r="B60" s="4">
        <v>660091</v>
      </c>
      <c r="C60" s="16" t="s">
        <v>246</v>
      </c>
      <c r="D60" s="4">
        <v>10</v>
      </c>
      <c r="E60" s="3" t="s">
        <v>75</v>
      </c>
      <c r="F60" s="3" t="s">
        <v>76</v>
      </c>
      <c r="G60" s="4">
        <v>66</v>
      </c>
      <c r="H60" s="3" t="s">
        <v>77</v>
      </c>
      <c r="I60" s="5">
        <f t="shared" si="0"/>
        <v>2</v>
      </c>
      <c r="J60" s="6">
        <f t="shared" si="1"/>
        <v>58218.65</v>
      </c>
      <c r="K60" s="7">
        <v>2</v>
      </c>
      <c r="L60" s="8">
        <v>58218.65</v>
      </c>
      <c r="M60" s="7">
        <f>'[1]на 31.08.16'!AL61*-1</f>
        <v>0</v>
      </c>
      <c r="N60" s="8">
        <f>'[1]на 31.08.16'!AM61*-1</f>
        <v>0</v>
      </c>
      <c r="O60" s="5">
        <f t="shared" si="2"/>
        <v>0</v>
      </c>
      <c r="P60" s="6">
        <f t="shared" si="3"/>
        <v>0</v>
      </c>
      <c r="Q60" s="19">
        <v>0</v>
      </c>
      <c r="R60" s="20">
        <v>0</v>
      </c>
      <c r="S60" s="4">
        <f>'[1]на 31.08.16'!AN61*-1</f>
        <v>0</v>
      </c>
      <c r="T60" s="20">
        <f>'[1]на 31.08.16'!AO61*-1</f>
        <v>0</v>
      </c>
    </row>
    <row r="61" spans="1:20" ht="51" x14ac:dyDescent="0.2">
      <c r="A61" s="4">
        <v>53</v>
      </c>
      <c r="B61" s="4">
        <v>771931</v>
      </c>
      <c r="C61" s="16" t="s">
        <v>247</v>
      </c>
      <c r="D61" s="4">
        <v>3</v>
      </c>
      <c r="E61" s="3" t="s">
        <v>78</v>
      </c>
      <c r="F61" s="3" t="s">
        <v>79</v>
      </c>
      <c r="G61" s="4">
        <v>77</v>
      </c>
      <c r="H61" s="3" t="s">
        <v>8</v>
      </c>
      <c r="I61" s="5">
        <f t="shared" si="0"/>
        <v>18</v>
      </c>
      <c r="J61" s="6">
        <f t="shared" si="1"/>
        <v>607078.93999999994</v>
      </c>
      <c r="K61" s="7">
        <v>18</v>
      </c>
      <c r="L61" s="8">
        <v>607078.93999999994</v>
      </c>
      <c r="M61" s="7">
        <f>'[1]на 31.08.16'!AL62*-1</f>
        <v>0</v>
      </c>
      <c r="N61" s="8">
        <f>'[1]на 31.08.16'!AM62*-1</f>
        <v>0</v>
      </c>
      <c r="O61" s="5">
        <f t="shared" si="2"/>
        <v>0</v>
      </c>
      <c r="P61" s="6">
        <f t="shared" si="3"/>
        <v>0</v>
      </c>
      <c r="Q61" s="19">
        <v>0</v>
      </c>
      <c r="R61" s="20">
        <v>0</v>
      </c>
      <c r="S61" s="4">
        <f>'[1]на 31.08.16'!AN62*-1</f>
        <v>0</v>
      </c>
      <c r="T61" s="20">
        <f>'[1]на 31.08.16'!AO62*-1</f>
        <v>0</v>
      </c>
    </row>
    <row r="62" spans="1:20" ht="51" x14ac:dyDescent="0.2">
      <c r="A62" s="4">
        <v>54</v>
      </c>
      <c r="B62" s="4">
        <v>740453</v>
      </c>
      <c r="C62" s="16" t="s">
        <v>246</v>
      </c>
      <c r="D62" s="4">
        <v>10</v>
      </c>
      <c r="E62" s="3" t="s">
        <v>14</v>
      </c>
      <c r="F62" s="3" t="s">
        <v>15</v>
      </c>
      <c r="G62" s="4">
        <v>74</v>
      </c>
      <c r="H62" s="3" t="s">
        <v>16</v>
      </c>
      <c r="I62" s="5">
        <f t="shared" si="0"/>
        <v>1</v>
      </c>
      <c r="J62" s="6">
        <f t="shared" si="1"/>
        <v>52017.440000000002</v>
      </c>
      <c r="K62" s="7">
        <v>1</v>
      </c>
      <c r="L62" s="8">
        <v>52017.440000000002</v>
      </c>
      <c r="M62" s="7">
        <f>'[1]на 31.08.16'!AL63*-1</f>
        <v>0</v>
      </c>
      <c r="N62" s="8">
        <f>'[1]на 31.08.16'!AM63*-1</f>
        <v>0</v>
      </c>
      <c r="O62" s="5">
        <f t="shared" si="2"/>
        <v>0</v>
      </c>
      <c r="P62" s="6">
        <f t="shared" si="3"/>
        <v>0</v>
      </c>
      <c r="Q62" s="19">
        <v>0</v>
      </c>
      <c r="R62" s="20">
        <v>0</v>
      </c>
      <c r="S62" s="4">
        <f>'[1]на 31.08.16'!AN63*-1</f>
        <v>0</v>
      </c>
      <c r="T62" s="20">
        <f>'[1]на 31.08.16'!AO63*-1</f>
        <v>0</v>
      </c>
    </row>
    <row r="63" spans="1:20" ht="63.75" x14ac:dyDescent="0.2">
      <c r="A63" s="4">
        <v>55</v>
      </c>
      <c r="B63" s="4">
        <v>772295</v>
      </c>
      <c r="C63" s="16" t="s">
        <v>247</v>
      </c>
      <c r="D63" s="4">
        <v>3</v>
      </c>
      <c r="E63" s="3" t="s">
        <v>17</v>
      </c>
      <c r="F63" s="3" t="s">
        <v>18</v>
      </c>
      <c r="G63" s="4">
        <v>77</v>
      </c>
      <c r="H63" s="3" t="s">
        <v>8</v>
      </c>
      <c r="I63" s="5">
        <f t="shared" si="0"/>
        <v>86</v>
      </c>
      <c r="J63" s="6">
        <f t="shared" si="1"/>
        <v>2118264.98</v>
      </c>
      <c r="K63" s="7">
        <v>22</v>
      </c>
      <c r="L63" s="8">
        <v>450289.3</v>
      </c>
      <c r="M63" s="7">
        <f>'[1]на 31.08.16'!AL64*-1</f>
        <v>64</v>
      </c>
      <c r="N63" s="8">
        <f>'[1]на 31.08.16'!AM64*-1</f>
        <v>1667975.68</v>
      </c>
      <c r="O63" s="5">
        <f t="shared" si="2"/>
        <v>0</v>
      </c>
      <c r="P63" s="6">
        <f t="shared" si="3"/>
        <v>0</v>
      </c>
      <c r="Q63" s="19">
        <v>0</v>
      </c>
      <c r="R63" s="20">
        <v>0</v>
      </c>
      <c r="S63" s="4">
        <f>'[1]на 31.08.16'!AN64*-1</f>
        <v>0</v>
      </c>
      <c r="T63" s="20">
        <f>'[1]на 31.08.16'!AO64*-1</f>
        <v>0</v>
      </c>
    </row>
    <row r="64" spans="1:20" ht="51" x14ac:dyDescent="0.2">
      <c r="A64" s="4">
        <v>56</v>
      </c>
      <c r="B64" s="4">
        <v>774303</v>
      </c>
      <c r="C64" s="16" t="s">
        <v>248</v>
      </c>
      <c r="D64" s="4">
        <v>36</v>
      </c>
      <c r="E64" s="3" t="s">
        <v>19</v>
      </c>
      <c r="F64" s="3" t="s">
        <v>20</v>
      </c>
      <c r="G64" s="4">
        <v>77</v>
      </c>
      <c r="H64" s="3" t="s">
        <v>8</v>
      </c>
      <c r="I64" s="5">
        <f t="shared" si="0"/>
        <v>6</v>
      </c>
      <c r="J64" s="6">
        <f t="shared" si="1"/>
        <v>168337.83</v>
      </c>
      <c r="K64" s="7">
        <v>6</v>
      </c>
      <c r="L64" s="8">
        <v>168337.83</v>
      </c>
      <c r="M64" s="7">
        <f>'[1]на 31.08.16'!AL65*-1</f>
        <v>0</v>
      </c>
      <c r="N64" s="8">
        <f>'[1]на 31.08.16'!AM65*-1</f>
        <v>0</v>
      </c>
      <c r="O64" s="5">
        <f t="shared" si="2"/>
        <v>8</v>
      </c>
      <c r="P64" s="6">
        <f t="shared" si="3"/>
        <v>67622.399999999994</v>
      </c>
      <c r="Q64" s="19">
        <v>2</v>
      </c>
      <c r="R64" s="20">
        <v>16905.599999999999</v>
      </c>
      <c r="S64" s="4">
        <f>'[1]на 31.08.16'!AN65*-1</f>
        <v>6</v>
      </c>
      <c r="T64" s="20">
        <f>'[1]на 31.08.16'!AO65*-1</f>
        <v>50716.799999999996</v>
      </c>
    </row>
    <row r="65" spans="1:20" ht="76.5" x14ac:dyDescent="0.2">
      <c r="A65" s="4">
        <v>57</v>
      </c>
      <c r="B65" s="4">
        <v>774960</v>
      </c>
      <c r="C65" s="16" t="s">
        <v>247</v>
      </c>
      <c r="D65" s="4">
        <v>3</v>
      </c>
      <c r="E65" s="3" t="s">
        <v>21</v>
      </c>
      <c r="F65" s="3" t="s">
        <v>22</v>
      </c>
      <c r="G65" s="4">
        <v>77</v>
      </c>
      <c r="H65" s="3" t="s">
        <v>8</v>
      </c>
      <c r="I65" s="5">
        <f t="shared" si="0"/>
        <v>8</v>
      </c>
      <c r="J65" s="6">
        <f t="shared" si="1"/>
        <v>212158.84</v>
      </c>
      <c r="K65" s="7">
        <v>2</v>
      </c>
      <c r="L65" s="8">
        <v>31742.68</v>
      </c>
      <c r="M65" s="7">
        <f>'[1]на 31.08.16'!AL66*-1</f>
        <v>6</v>
      </c>
      <c r="N65" s="8">
        <f>'[1]на 31.08.16'!AM66*-1</f>
        <v>180416.16</v>
      </c>
      <c r="O65" s="5">
        <f t="shared" si="2"/>
        <v>0</v>
      </c>
      <c r="P65" s="6">
        <f t="shared" si="3"/>
        <v>0</v>
      </c>
      <c r="Q65" s="19">
        <v>0</v>
      </c>
      <c r="R65" s="20">
        <v>0</v>
      </c>
      <c r="S65" s="4">
        <f>'[1]на 31.08.16'!AN66*-1</f>
        <v>0</v>
      </c>
      <c r="T65" s="20">
        <f>'[1]на 31.08.16'!AO66*-1</f>
        <v>0</v>
      </c>
    </row>
    <row r="66" spans="1:20" ht="76.5" x14ac:dyDescent="0.2">
      <c r="A66" s="4">
        <v>58</v>
      </c>
      <c r="B66" s="4">
        <v>780037</v>
      </c>
      <c r="C66" s="16" t="s">
        <v>247</v>
      </c>
      <c r="D66" s="4">
        <v>3</v>
      </c>
      <c r="E66" s="3" t="s">
        <v>23</v>
      </c>
      <c r="F66" s="3" t="s">
        <v>24</v>
      </c>
      <c r="G66" s="4">
        <v>78</v>
      </c>
      <c r="H66" s="3" t="s">
        <v>11</v>
      </c>
      <c r="I66" s="5">
        <f t="shared" si="0"/>
        <v>14</v>
      </c>
      <c r="J66" s="6">
        <f t="shared" si="1"/>
        <v>628338.64999999991</v>
      </c>
      <c r="K66" s="7">
        <v>5</v>
      </c>
      <c r="L66" s="8">
        <v>276736.09999999998</v>
      </c>
      <c r="M66" s="7">
        <f>'[1]на 31.08.16'!AL67*-1</f>
        <v>9</v>
      </c>
      <c r="N66" s="8">
        <f>'[1]на 31.08.16'!AM67*-1</f>
        <v>351602.55</v>
      </c>
      <c r="O66" s="5">
        <f t="shared" si="2"/>
        <v>0</v>
      </c>
      <c r="P66" s="6">
        <f t="shared" si="3"/>
        <v>0</v>
      </c>
      <c r="Q66" s="19">
        <v>0</v>
      </c>
      <c r="R66" s="20">
        <v>0</v>
      </c>
      <c r="S66" s="4">
        <f>'[1]на 31.08.16'!AN67*-1</f>
        <v>0</v>
      </c>
      <c r="T66" s="20">
        <f>'[1]на 31.08.16'!AO67*-1</f>
        <v>0</v>
      </c>
    </row>
    <row r="67" spans="1:20" ht="51" x14ac:dyDescent="0.2">
      <c r="A67" s="4">
        <v>59</v>
      </c>
      <c r="B67" s="4">
        <v>780219</v>
      </c>
      <c r="C67" s="16" t="s">
        <v>246</v>
      </c>
      <c r="D67" s="4">
        <v>10</v>
      </c>
      <c r="E67" s="3" t="s">
        <v>25</v>
      </c>
      <c r="F67" s="3" t="s">
        <v>26</v>
      </c>
      <c r="G67" s="4">
        <v>78</v>
      </c>
      <c r="H67" s="3" t="s">
        <v>11</v>
      </c>
      <c r="I67" s="5">
        <f t="shared" si="0"/>
        <v>2</v>
      </c>
      <c r="J67" s="6">
        <f t="shared" si="1"/>
        <v>100219.2</v>
      </c>
      <c r="K67" s="7">
        <v>2</v>
      </c>
      <c r="L67" s="8">
        <v>100219.2</v>
      </c>
      <c r="M67" s="7">
        <f>'[1]на 31.08.16'!AL68*-1</f>
        <v>0</v>
      </c>
      <c r="N67" s="8">
        <f>'[1]на 31.08.16'!AM68*-1</f>
        <v>0</v>
      </c>
      <c r="O67" s="5">
        <f t="shared" si="2"/>
        <v>0</v>
      </c>
      <c r="P67" s="6">
        <f t="shared" si="3"/>
        <v>0</v>
      </c>
      <c r="Q67" s="19">
        <v>0</v>
      </c>
      <c r="R67" s="20">
        <v>0</v>
      </c>
      <c r="S67" s="4">
        <f>'[1]на 31.08.16'!AN68*-1</f>
        <v>0</v>
      </c>
      <c r="T67" s="20">
        <f>'[1]на 31.08.16'!AO68*-1</f>
        <v>0</v>
      </c>
    </row>
    <row r="68" spans="1:20" ht="51" x14ac:dyDescent="0.2">
      <c r="A68" s="4">
        <v>60</v>
      </c>
      <c r="B68" s="4">
        <v>430141</v>
      </c>
      <c r="C68" s="16" t="s">
        <v>246</v>
      </c>
      <c r="D68" s="4">
        <v>10</v>
      </c>
      <c r="E68" s="3" t="s">
        <v>80</v>
      </c>
      <c r="F68" s="3" t="s">
        <v>81</v>
      </c>
      <c r="G68" s="4">
        <v>43</v>
      </c>
      <c r="H68" s="3" t="s">
        <v>82</v>
      </c>
      <c r="I68" s="5">
        <f t="shared" si="0"/>
        <v>0</v>
      </c>
      <c r="J68" s="6">
        <f t="shared" si="1"/>
        <v>0</v>
      </c>
      <c r="K68" s="7">
        <v>0</v>
      </c>
      <c r="L68" s="8">
        <v>0</v>
      </c>
      <c r="M68" s="7">
        <f>'[1]на 31.08.16'!AL69*-1</f>
        <v>0</v>
      </c>
      <c r="N68" s="8">
        <f>'[1]на 31.08.16'!AM69*-1</f>
        <v>0</v>
      </c>
      <c r="O68" s="5">
        <f t="shared" si="2"/>
        <v>3</v>
      </c>
      <c r="P68" s="6">
        <f t="shared" si="3"/>
        <v>16530.27</v>
      </c>
      <c r="Q68" s="19">
        <v>0</v>
      </c>
      <c r="R68" s="20">
        <v>0</v>
      </c>
      <c r="S68" s="4">
        <f>'[1]на 31.08.16'!AN69*-1</f>
        <v>3</v>
      </c>
      <c r="T68" s="20">
        <f>'[1]на 31.08.16'!AO69*-1</f>
        <v>16530.27</v>
      </c>
    </row>
    <row r="69" spans="1:20" ht="76.5" x14ac:dyDescent="0.2">
      <c r="A69" s="4">
        <v>61</v>
      </c>
      <c r="B69" s="4">
        <v>508927</v>
      </c>
      <c r="C69" s="16" t="s">
        <v>247</v>
      </c>
      <c r="D69" s="4">
        <v>3</v>
      </c>
      <c r="E69" s="3" t="s">
        <v>83</v>
      </c>
      <c r="F69" s="3" t="s">
        <v>84</v>
      </c>
      <c r="G69" s="4">
        <v>50</v>
      </c>
      <c r="H69" s="3" t="s">
        <v>8</v>
      </c>
      <c r="I69" s="5">
        <f t="shared" si="0"/>
        <v>37</v>
      </c>
      <c r="J69" s="6">
        <f t="shared" si="1"/>
        <v>2806124</v>
      </c>
      <c r="K69" s="7">
        <v>37</v>
      </c>
      <c r="L69" s="8">
        <v>2806124</v>
      </c>
      <c r="M69" s="7">
        <f>'[1]на 31.08.16'!AL70*-1</f>
        <v>0</v>
      </c>
      <c r="N69" s="8">
        <f>'[1]на 31.08.16'!AM70*-1</f>
        <v>0</v>
      </c>
      <c r="O69" s="5">
        <f t="shared" si="2"/>
        <v>0</v>
      </c>
      <c r="P69" s="6">
        <f t="shared" si="3"/>
        <v>0</v>
      </c>
      <c r="Q69" s="19">
        <v>0</v>
      </c>
      <c r="R69" s="20">
        <v>0</v>
      </c>
      <c r="S69" s="4">
        <f>'[1]на 31.08.16'!AN70*-1</f>
        <v>0</v>
      </c>
      <c r="T69" s="20">
        <f>'[1]на 31.08.16'!AO70*-1</f>
        <v>0</v>
      </c>
    </row>
    <row r="70" spans="1:20" ht="76.5" x14ac:dyDescent="0.2">
      <c r="A70" s="4">
        <v>62</v>
      </c>
      <c r="B70" s="4">
        <v>780018</v>
      </c>
      <c r="C70" s="16" t="s">
        <v>247</v>
      </c>
      <c r="D70" s="4">
        <v>3</v>
      </c>
      <c r="E70" s="3" t="s">
        <v>85</v>
      </c>
      <c r="F70" s="3" t="s">
        <v>86</v>
      </c>
      <c r="G70" s="4">
        <v>78</v>
      </c>
      <c r="H70" s="3" t="s">
        <v>11</v>
      </c>
      <c r="I70" s="5">
        <f t="shared" si="0"/>
        <v>7</v>
      </c>
      <c r="J70" s="6">
        <f t="shared" si="1"/>
        <v>238186.1</v>
      </c>
      <c r="K70" s="7">
        <v>7</v>
      </c>
      <c r="L70" s="8">
        <v>238186.1</v>
      </c>
      <c r="M70" s="7">
        <f>'[1]на 31.08.16'!AL71*-1</f>
        <v>0</v>
      </c>
      <c r="N70" s="8">
        <f>'[1]на 31.08.16'!AM71*-1</f>
        <v>0</v>
      </c>
      <c r="O70" s="5">
        <f t="shared" si="2"/>
        <v>6</v>
      </c>
      <c r="P70" s="6">
        <f t="shared" si="3"/>
        <v>117395.40000000001</v>
      </c>
      <c r="Q70" s="19">
        <v>0</v>
      </c>
      <c r="R70" s="20">
        <v>0</v>
      </c>
      <c r="S70" s="4">
        <f>'[1]на 31.08.16'!AN71*-1</f>
        <v>6</v>
      </c>
      <c r="T70" s="20">
        <f>'[1]на 31.08.16'!AO71*-1</f>
        <v>117395.40000000001</v>
      </c>
    </row>
    <row r="71" spans="1:20" ht="76.5" x14ac:dyDescent="0.2">
      <c r="A71" s="4">
        <v>63</v>
      </c>
      <c r="B71" s="4">
        <v>400004</v>
      </c>
      <c r="C71" s="16" t="s">
        <v>247</v>
      </c>
      <c r="D71" s="4">
        <v>3</v>
      </c>
      <c r="E71" s="3" t="s">
        <v>166</v>
      </c>
      <c r="F71" s="3" t="s">
        <v>167</v>
      </c>
      <c r="G71" s="4">
        <v>40</v>
      </c>
      <c r="H71" s="3" t="s">
        <v>97</v>
      </c>
      <c r="I71" s="5">
        <f t="shared" si="0"/>
        <v>2</v>
      </c>
      <c r="J71" s="6">
        <f t="shared" si="1"/>
        <v>80004</v>
      </c>
      <c r="K71" s="7">
        <v>2</v>
      </c>
      <c r="L71" s="8">
        <v>80004</v>
      </c>
      <c r="M71" s="7">
        <f>'[1]на 31.08.16'!AL72*-1</f>
        <v>0</v>
      </c>
      <c r="N71" s="8">
        <f>'[1]на 31.08.16'!AM72*-1</f>
        <v>0</v>
      </c>
      <c r="O71" s="5">
        <f t="shared" si="2"/>
        <v>17</v>
      </c>
      <c r="P71" s="6">
        <f t="shared" si="3"/>
        <v>99423.59</v>
      </c>
      <c r="Q71" s="19">
        <v>2</v>
      </c>
      <c r="R71" s="20">
        <v>38068.639999999999</v>
      </c>
      <c r="S71" s="4">
        <f>'[1]на 31.08.16'!AN72*-1</f>
        <v>15</v>
      </c>
      <c r="T71" s="20">
        <f>'[1]на 31.08.16'!AO72*-1</f>
        <v>61354.950000000004</v>
      </c>
    </row>
    <row r="72" spans="1:20" ht="51" x14ac:dyDescent="0.2">
      <c r="A72" s="4">
        <v>64</v>
      </c>
      <c r="B72" s="12">
        <v>730106</v>
      </c>
      <c r="C72" s="16" t="s">
        <v>246</v>
      </c>
      <c r="D72" s="4">
        <v>10</v>
      </c>
      <c r="E72" s="3" t="s">
        <v>168</v>
      </c>
      <c r="F72" s="3" t="s">
        <v>169</v>
      </c>
      <c r="G72" s="4">
        <v>73</v>
      </c>
      <c r="H72" s="3" t="s">
        <v>170</v>
      </c>
      <c r="I72" s="5">
        <f t="shared" si="0"/>
        <v>5</v>
      </c>
      <c r="J72" s="6">
        <f t="shared" si="1"/>
        <v>82585.56</v>
      </c>
      <c r="K72" s="7">
        <v>5</v>
      </c>
      <c r="L72" s="8">
        <v>82585.56</v>
      </c>
      <c r="M72" s="7">
        <f>'[1]на 31.08.16'!AL73*-1</f>
        <v>0</v>
      </c>
      <c r="N72" s="8">
        <f>'[1]на 31.08.16'!AM73*-1</f>
        <v>0</v>
      </c>
      <c r="O72" s="5">
        <f t="shared" si="2"/>
        <v>0</v>
      </c>
      <c r="P72" s="6">
        <f t="shared" si="3"/>
        <v>0</v>
      </c>
      <c r="Q72" s="19">
        <v>0</v>
      </c>
      <c r="R72" s="20">
        <v>0</v>
      </c>
      <c r="S72" s="4">
        <f>'[1]на 31.08.16'!AN73*-1</f>
        <v>0</v>
      </c>
      <c r="T72" s="20">
        <f>'[1]на 31.08.16'!AO73*-1</f>
        <v>0</v>
      </c>
    </row>
    <row r="73" spans="1:20" ht="63.75" x14ac:dyDescent="0.2">
      <c r="A73" s="4">
        <v>65</v>
      </c>
      <c r="B73" s="4">
        <v>773337</v>
      </c>
      <c r="C73" s="16" t="s">
        <v>248</v>
      </c>
      <c r="D73" s="4">
        <v>36</v>
      </c>
      <c r="E73" s="3" t="s">
        <v>171</v>
      </c>
      <c r="F73" s="3" t="s">
        <v>172</v>
      </c>
      <c r="G73" s="4">
        <v>77</v>
      </c>
      <c r="H73" s="3" t="s">
        <v>8</v>
      </c>
      <c r="I73" s="5">
        <f t="shared" si="0"/>
        <v>35</v>
      </c>
      <c r="J73" s="6">
        <f t="shared" si="1"/>
        <v>3247205.36</v>
      </c>
      <c r="K73" s="7">
        <v>35</v>
      </c>
      <c r="L73" s="8">
        <v>3247205.36</v>
      </c>
      <c r="M73" s="7">
        <f>'[1]на 31.08.16'!AL74*-1</f>
        <v>0</v>
      </c>
      <c r="N73" s="8">
        <f>'[1]на 31.08.16'!AM74*-1</f>
        <v>0</v>
      </c>
      <c r="O73" s="5">
        <f t="shared" si="2"/>
        <v>0</v>
      </c>
      <c r="P73" s="6">
        <f t="shared" si="3"/>
        <v>0</v>
      </c>
      <c r="Q73" s="19">
        <v>0</v>
      </c>
      <c r="R73" s="20">
        <v>0</v>
      </c>
      <c r="S73" s="4">
        <f>'[1]на 31.08.16'!AN74*-1</f>
        <v>0</v>
      </c>
      <c r="T73" s="20">
        <f>'[1]на 31.08.16'!AO74*-1</f>
        <v>0</v>
      </c>
    </row>
    <row r="74" spans="1:20" ht="51" x14ac:dyDescent="0.2">
      <c r="A74" s="4">
        <v>66</v>
      </c>
      <c r="B74" s="4">
        <v>774511</v>
      </c>
      <c r="C74" s="16" t="s">
        <v>249</v>
      </c>
      <c r="D74" s="4">
        <v>34</v>
      </c>
      <c r="E74" s="3" t="s">
        <v>173</v>
      </c>
      <c r="F74" s="3" t="s">
        <v>174</v>
      </c>
      <c r="G74" s="4">
        <v>77</v>
      </c>
      <c r="H74" s="3" t="s">
        <v>8</v>
      </c>
      <c r="I74" s="5">
        <f t="shared" ref="I74:I127" si="4">K74+M74</f>
        <v>27</v>
      </c>
      <c r="J74" s="6">
        <f t="shared" ref="J74:J127" si="5">L74+N74</f>
        <v>2271077.59</v>
      </c>
      <c r="K74" s="7">
        <v>7</v>
      </c>
      <c r="L74" s="8">
        <v>535763.59</v>
      </c>
      <c r="M74" s="7">
        <f>'[1]на 31.08.16'!AL75*-1</f>
        <v>20</v>
      </c>
      <c r="N74" s="8">
        <f>'[1]на 31.08.16'!AM75*-1</f>
        <v>1735314</v>
      </c>
      <c r="O74" s="5">
        <f t="shared" ref="O74:O127" si="6">Q74+S74</f>
        <v>0</v>
      </c>
      <c r="P74" s="6">
        <f t="shared" ref="P74:P127" si="7">R74+T74</f>
        <v>0</v>
      </c>
      <c r="Q74" s="19">
        <v>0</v>
      </c>
      <c r="R74" s="20">
        <v>0</v>
      </c>
      <c r="S74" s="4">
        <f>'[1]на 31.08.16'!AN75*-1</f>
        <v>0</v>
      </c>
      <c r="T74" s="20">
        <f>'[1]на 31.08.16'!AO75*-1</f>
        <v>0</v>
      </c>
    </row>
    <row r="75" spans="1:20" ht="76.5" x14ac:dyDescent="0.2">
      <c r="A75" s="4">
        <v>67</v>
      </c>
      <c r="B75" s="4">
        <v>774592</v>
      </c>
      <c r="C75" s="16" t="s">
        <v>247</v>
      </c>
      <c r="D75" s="4">
        <v>3</v>
      </c>
      <c r="E75" s="3" t="s">
        <v>175</v>
      </c>
      <c r="F75" s="3" t="s">
        <v>176</v>
      </c>
      <c r="G75" s="4">
        <v>77</v>
      </c>
      <c r="H75" s="3" t="s">
        <v>8</v>
      </c>
      <c r="I75" s="5">
        <f t="shared" si="4"/>
        <v>67</v>
      </c>
      <c r="J75" s="6">
        <f t="shared" si="5"/>
        <v>1078350.4099999999</v>
      </c>
      <c r="K75" s="7">
        <v>17</v>
      </c>
      <c r="L75" s="8">
        <v>52811.409999999996</v>
      </c>
      <c r="M75" s="7">
        <f>'[1]на 31.08.16'!AL76*-1</f>
        <v>50</v>
      </c>
      <c r="N75" s="8">
        <f>'[1]на 31.08.16'!AM76*-1</f>
        <v>1025539</v>
      </c>
      <c r="O75" s="5">
        <f t="shared" si="6"/>
        <v>20</v>
      </c>
      <c r="P75" s="6">
        <f t="shared" si="7"/>
        <v>1364384</v>
      </c>
      <c r="Q75" s="19">
        <v>0</v>
      </c>
      <c r="R75" s="20">
        <v>0</v>
      </c>
      <c r="S75" s="4">
        <f>'[1]на 31.08.16'!AN76*-1</f>
        <v>20</v>
      </c>
      <c r="T75" s="20">
        <f>'[1]на 31.08.16'!AO76*-1</f>
        <v>1364384</v>
      </c>
    </row>
    <row r="76" spans="1:20" ht="51" x14ac:dyDescent="0.2">
      <c r="A76" s="4">
        <v>68</v>
      </c>
      <c r="B76" s="4">
        <v>290205</v>
      </c>
      <c r="C76" s="16" t="s">
        <v>246</v>
      </c>
      <c r="D76" s="4">
        <v>10</v>
      </c>
      <c r="E76" s="3" t="s">
        <v>177</v>
      </c>
      <c r="F76" s="3" t="s">
        <v>178</v>
      </c>
      <c r="G76" s="4">
        <v>29</v>
      </c>
      <c r="H76" s="3" t="s">
        <v>179</v>
      </c>
      <c r="I76" s="5">
        <f t="shared" si="4"/>
        <v>0</v>
      </c>
      <c r="J76" s="6">
        <f t="shared" si="5"/>
        <v>0</v>
      </c>
      <c r="K76" s="7">
        <v>0</v>
      </c>
      <c r="L76" s="8">
        <v>0</v>
      </c>
      <c r="M76" s="7">
        <f>'[1]на 31.08.16'!AL77*-1</f>
        <v>0</v>
      </c>
      <c r="N76" s="8">
        <f>'[1]на 31.08.16'!AM77*-1</f>
        <v>0</v>
      </c>
      <c r="O76" s="5">
        <f t="shared" si="6"/>
        <v>4</v>
      </c>
      <c r="P76" s="6">
        <f t="shared" si="7"/>
        <v>22037.66</v>
      </c>
      <c r="Q76" s="19">
        <v>0</v>
      </c>
      <c r="R76" s="20">
        <v>0</v>
      </c>
      <c r="S76" s="4">
        <f>'[1]на 31.08.16'!AN77*-1</f>
        <v>4</v>
      </c>
      <c r="T76" s="20">
        <f>'[1]на 31.08.16'!AO77*-1</f>
        <v>22037.66</v>
      </c>
    </row>
    <row r="77" spans="1:20" ht="76.5" x14ac:dyDescent="0.2">
      <c r="A77" s="4">
        <v>69</v>
      </c>
      <c r="B77" s="4">
        <v>380014</v>
      </c>
      <c r="C77" s="16" t="s">
        <v>247</v>
      </c>
      <c r="D77" s="4">
        <v>3</v>
      </c>
      <c r="E77" s="3" t="s">
        <v>180</v>
      </c>
      <c r="F77" s="3" t="s">
        <v>181</v>
      </c>
      <c r="G77" s="4">
        <v>38</v>
      </c>
      <c r="H77" s="3" t="s">
        <v>182</v>
      </c>
      <c r="I77" s="5">
        <f t="shared" si="4"/>
        <v>1</v>
      </c>
      <c r="J77" s="6">
        <f t="shared" si="5"/>
        <v>8896.27</v>
      </c>
      <c r="K77" s="7">
        <v>1</v>
      </c>
      <c r="L77" s="8">
        <v>8896.27</v>
      </c>
      <c r="M77" s="7">
        <f>'[1]на 31.08.16'!AL78*-1</f>
        <v>0</v>
      </c>
      <c r="N77" s="8">
        <f>'[1]на 31.08.16'!AM78*-1</f>
        <v>0</v>
      </c>
      <c r="O77" s="5">
        <f t="shared" si="6"/>
        <v>0</v>
      </c>
      <c r="P77" s="6">
        <f t="shared" si="7"/>
        <v>0</v>
      </c>
      <c r="Q77" s="19">
        <v>0</v>
      </c>
      <c r="R77" s="20">
        <v>0</v>
      </c>
      <c r="S77" s="4">
        <f>'[1]на 31.08.16'!AN78*-1</f>
        <v>0</v>
      </c>
      <c r="T77" s="20">
        <f>'[1]на 31.08.16'!AO78*-1</f>
        <v>0</v>
      </c>
    </row>
    <row r="78" spans="1:20" ht="63.75" x14ac:dyDescent="0.2">
      <c r="A78" s="4">
        <v>70</v>
      </c>
      <c r="B78" s="4">
        <v>510038</v>
      </c>
      <c r="C78" s="16" t="s">
        <v>246</v>
      </c>
      <c r="D78" s="4">
        <v>10</v>
      </c>
      <c r="E78" s="3" t="s">
        <v>183</v>
      </c>
      <c r="F78" s="3" t="s">
        <v>184</v>
      </c>
      <c r="G78" s="4">
        <v>51</v>
      </c>
      <c r="H78" s="3" t="s">
        <v>185</v>
      </c>
      <c r="I78" s="5">
        <f t="shared" si="4"/>
        <v>3</v>
      </c>
      <c r="J78" s="6">
        <f t="shared" si="5"/>
        <v>102904.33</v>
      </c>
      <c r="K78" s="7">
        <v>3</v>
      </c>
      <c r="L78" s="8">
        <v>102904.33</v>
      </c>
      <c r="M78" s="7">
        <f>'[1]на 31.08.16'!AL79*-1</f>
        <v>0</v>
      </c>
      <c r="N78" s="8">
        <f>'[1]на 31.08.16'!AM79*-1</f>
        <v>0</v>
      </c>
      <c r="O78" s="5">
        <f t="shared" si="6"/>
        <v>0</v>
      </c>
      <c r="P78" s="6">
        <f t="shared" si="7"/>
        <v>0</v>
      </c>
      <c r="Q78" s="19">
        <v>0</v>
      </c>
      <c r="R78" s="20">
        <v>0</v>
      </c>
      <c r="S78" s="4">
        <f>'[1]на 31.08.16'!AN79*-1</f>
        <v>0</v>
      </c>
      <c r="T78" s="20">
        <f>'[1]на 31.08.16'!AO79*-1</f>
        <v>0</v>
      </c>
    </row>
    <row r="79" spans="1:20" ht="63.75" x14ac:dyDescent="0.2">
      <c r="A79" s="4">
        <v>71</v>
      </c>
      <c r="B79" s="4">
        <v>640980</v>
      </c>
      <c r="C79" s="16" t="s">
        <v>247</v>
      </c>
      <c r="D79" s="4">
        <v>3</v>
      </c>
      <c r="E79" s="3" t="s">
        <v>186</v>
      </c>
      <c r="F79" s="3" t="s">
        <v>187</v>
      </c>
      <c r="G79" s="4">
        <v>64</v>
      </c>
      <c r="H79" s="3" t="s">
        <v>188</v>
      </c>
      <c r="I79" s="5">
        <f t="shared" si="4"/>
        <v>104</v>
      </c>
      <c r="J79" s="6">
        <f t="shared" si="5"/>
        <v>6011400.8599999994</v>
      </c>
      <c r="K79" s="7">
        <v>40</v>
      </c>
      <c r="L79" s="8">
        <v>1726611.1</v>
      </c>
      <c r="M79" s="7">
        <f>'[1]на 31.08.16'!AL80*-1</f>
        <v>64</v>
      </c>
      <c r="N79" s="8">
        <f>'[1]на 31.08.16'!AM80*-1</f>
        <v>4284789.76</v>
      </c>
      <c r="O79" s="5">
        <f t="shared" si="6"/>
        <v>0</v>
      </c>
      <c r="P79" s="6">
        <f t="shared" si="7"/>
        <v>0</v>
      </c>
      <c r="Q79" s="19">
        <v>0</v>
      </c>
      <c r="R79" s="20">
        <v>0</v>
      </c>
      <c r="S79" s="4">
        <f>'[1]на 31.08.16'!AN80*-1</f>
        <v>0</v>
      </c>
      <c r="T79" s="20">
        <f>'[1]на 31.08.16'!AO80*-1</f>
        <v>0</v>
      </c>
    </row>
    <row r="80" spans="1:20" ht="76.5" x14ac:dyDescent="0.2">
      <c r="A80" s="4">
        <v>72</v>
      </c>
      <c r="B80" s="4">
        <v>774767</v>
      </c>
      <c r="C80" s="16" t="s">
        <v>247</v>
      </c>
      <c r="D80" s="4">
        <v>3</v>
      </c>
      <c r="E80" s="3" t="s">
        <v>189</v>
      </c>
      <c r="F80" s="3" t="s">
        <v>190</v>
      </c>
      <c r="G80" s="4">
        <v>77</v>
      </c>
      <c r="H80" s="3" t="s">
        <v>8</v>
      </c>
      <c r="I80" s="5">
        <f t="shared" si="4"/>
        <v>36</v>
      </c>
      <c r="J80" s="6">
        <f t="shared" si="5"/>
        <v>4114058.44</v>
      </c>
      <c r="K80" s="7">
        <v>36</v>
      </c>
      <c r="L80" s="8">
        <v>4114058.44</v>
      </c>
      <c r="M80" s="7">
        <f>'[1]на 31.08.16'!AL81*-1</f>
        <v>0</v>
      </c>
      <c r="N80" s="8">
        <f>'[1]на 31.08.16'!AM81*-1</f>
        <v>0</v>
      </c>
      <c r="O80" s="5">
        <f t="shared" si="6"/>
        <v>0</v>
      </c>
      <c r="P80" s="6">
        <f t="shared" si="7"/>
        <v>0</v>
      </c>
      <c r="Q80" s="19">
        <v>0</v>
      </c>
      <c r="R80" s="20">
        <v>0</v>
      </c>
      <c r="S80" s="4">
        <f>'[1]на 31.08.16'!AN81*-1</f>
        <v>0</v>
      </c>
      <c r="T80" s="20">
        <f>'[1]на 31.08.16'!AO81*-1</f>
        <v>0</v>
      </c>
    </row>
    <row r="81" spans="1:20" ht="63.75" x14ac:dyDescent="0.2">
      <c r="A81" s="4">
        <v>73</v>
      </c>
      <c r="B81" s="4">
        <v>508804</v>
      </c>
      <c r="C81" s="16" t="s">
        <v>246</v>
      </c>
      <c r="D81" s="4">
        <v>10</v>
      </c>
      <c r="E81" s="3" t="s">
        <v>153</v>
      </c>
      <c r="F81" s="3" t="s">
        <v>154</v>
      </c>
      <c r="G81" s="4">
        <v>50</v>
      </c>
      <c r="H81" s="3" t="s">
        <v>36</v>
      </c>
      <c r="I81" s="5">
        <f t="shared" si="4"/>
        <v>35</v>
      </c>
      <c r="J81" s="6">
        <f t="shared" si="5"/>
        <v>931546.90999999992</v>
      </c>
      <c r="K81" s="7">
        <v>9</v>
      </c>
      <c r="L81" s="8">
        <v>183674.33000000002</v>
      </c>
      <c r="M81" s="7">
        <f>'[1]на 31.08.16'!AL82*-1</f>
        <v>26</v>
      </c>
      <c r="N81" s="8">
        <f>'[1]на 31.08.16'!AM82*-1</f>
        <v>747872.58</v>
      </c>
      <c r="O81" s="5">
        <f t="shared" si="6"/>
        <v>0</v>
      </c>
      <c r="P81" s="6">
        <f t="shared" si="7"/>
        <v>0</v>
      </c>
      <c r="Q81" s="19">
        <v>0</v>
      </c>
      <c r="R81" s="20">
        <v>0</v>
      </c>
      <c r="S81" s="4">
        <f>'[1]на 31.08.16'!AN82*-1</f>
        <v>0</v>
      </c>
      <c r="T81" s="20">
        <f>'[1]на 31.08.16'!AO82*-1</f>
        <v>0</v>
      </c>
    </row>
    <row r="82" spans="1:20" ht="51" x14ac:dyDescent="0.2">
      <c r="A82" s="4">
        <v>74</v>
      </c>
      <c r="B82" s="4">
        <v>508918</v>
      </c>
      <c r="C82" s="16" t="s">
        <v>247</v>
      </c>
      <c r="D82" s="4">
        <v>3</v>
      </c>
      <c r="E82" s="3" t="s">
        <v>155</v>
      </c>
      <c r="F82" s="3" t="s">
        <v>156</v>
      </c>
      <c r="G82" s="4">
        <v>50</v>
      </c>
      <c r="H82" s="3" t="s">
        <v>36</v>
      </c>
      <c r="I82" s="5">
        <f t="shared" si="4"/>
        <v>47</v>
      </c>
      <c r="J82" s="6">
        <f t="shared" si="5"/>
        <v>2543449</v>
      </c>
      <c r="K82" s="7">
        <v>47</v>
      </c>
      <c r="L82" s="8">
        <v>2543449</v>
      </c>
      <c r="M82" s="7">
        <f>'[1]на 31.08.16'!AL83*-1</f>
        <v>0</v>
      </c>
      <c r="N82" s="8">
        <f>'[1]на 31.08.16'!AM83*-1</f>
        <v>0</v>
      </c>
      <c r="O82" s="5">
        <f t="shared" si="6"/>
        <v>0</v>
      </c>
      <c r="P82" s="6">
        <f t="shared" si="7"/>
        <v>0</v>
      </c>
      <c r="Q82" s="19">
        <v>0</v>
      </c>
      <c r="R82" s="20">
        <v>0</v>
      </c>
      <c r="S82" s="4">
        <f>'[1]на 31.08.16'!AN83*-1</f>
        <v>0</v>
      </c>
      <c r="T82" s="20">
        <f>'[1]на 31.08.16'!AO83*-1</f>
        <v>0</v>
      </c>
    </row>
    <row r="83" spans="1:20" ht="76.5" x14ac:dyDescent="0.2">
      <c r="A83" s="4">
        <v>75</v>
      </c>
      <c r="B83" s="4">
        <v>680105</v>
      </c>
      <c r="C83" s="16" t="s">
        <v>247</v>
      </c>
      <c r="D83" s="4">
        <v>3</v>
      </c>
      <c r="E83" s="3" t="s">
        <v>157</v>
      </c>
      <c r="F83" s="3" t="s">
        <v>158</v>
      </c>
      <c r="G83" s="4">
        <v>68</v>
      </c>
      <c r="H83" s="3" t="s">
        <v>159</v>
      </c>
      <c r="I83" s="5">
        <f t="shared" si="4"/>
        <v>137</v>
      </c>
      <c r="J83" s="6">
        <f t="shared" si="5"/>
        <v>8896936.1799999997</v>
      </c>
      <c r="K83" s="7">
        <v>35</v>
      </c>
      <c r="L83" s="8">
        <v>2272939.9</v>
      </c>
      <c r="M83" s="7">
        <f>'[1]на 31.08.16'!AL84*-1</f>
        <v>102</v>
      </c>
      <c r="N83" s="8">
        <f>'[1]на 31.08.16'!AM84*-1</f>
        <v>6623996.2799999993</v>
      </c>
      <c r="O83" s="5">
        <f t="shared" si="6"/>
        <v>224</v>
      </c>
      <c r="P83" s="6">
        <f t="shared" si="7"/>
        <v>10746285.870000001</v>
      </c>
      <c r="Q83" s="19">
        <v>57</v>
      </c>
      <c r="R83" s="20">
        <v>2060903.6500000001</v>
      </c>
      <c r="S83" s="4">
        <f>'[1]на 31.08.16'!AN84*-1</f>
        <v>167</v>
      </c>
      <c r="T83" s="20">
        <f>'[1]на 31.08.16'!AO84*-1</f>
        <v>8685382.2200000007</v>
      </c>
    </row>
    <row r="84" spans="1:20" ht="51" x14ac:dyDescent="0.2">
      <c r="A84" s="4">
        <v>76</v>
      </c>
      <c r="B84" s="4">
        <v>773433</v>
      </c>
      <c r="C84" s="16" t="s">
        <v>247</v>
      </c>
      <c r="D84" s="4">
        <v>3</v>
      </c>
      <c r="E84" s="3" t="s">
        <v>160</v>
      </c>
      <c r="F84" s="3" t="s">
        <v>161</v>
      </c>
      <c r="G84" s="4">
        <v>77</v>
      </c>
      <c r="H84" s="3" t="s">
        <v>8</v>
      </c>
      <c r="I84" s="5">
        <f t="shared" si="4"/>
        <v>23</v>
      </c>
      <c r="J84" s="6">
        <f t="shared" si="5"/>
        <v>1326236.6299999999</v>
      </c>
      <c r="K84" s="7">
        <v>23</v>
      </c>
      <c r="L84" s="8">
        <v>1326236.6299999999</v>
      </c>
      <c r="M84" s="7">
        <f>'[1]на 31.08.16'!AL85*-1</f>
        <v>0</v>
      </c>
      <c r="N84" s="8">
        <f>'[1]на 31.08.16'!AM85*-1</f>
        <v>0</v>
      </c>
      <c r="O84" s="5">
        <f t="shared" si="6"/>
        <v>0</v>
      </c>
      <c r="P84" s="6">
        <f t="shared" si="7"/>
        <v>0</v>
      </c>
      <c r="Q84" s="19">
        <v>0</v>
      </c>
      <c r="R84" s="20">
        <v>0</v>
      </c>
      <c r="S84" s="4">
        <f>'[1]на 31.08.16'!AN85*-1</f>
        <v>0</v>
      </c>
      <c r="T84" s="20">
        <f>'[1]на 31.08.16'!AO85*-1</f>
        <v>0</v>
      </c>
    </row>
    <row r="85" spans="1:20" ht="63.75" x14ac:dyDescent="0.2">
      <c r="A85" s="4">
        <v>77</v>
      </c>
      <c r="B85" s="4">
        <v>774619</v>
      </c>
      <c r="C85" s="16" t="s">
        <v>247</v>
      </c>
      <c r="D85" s="4">
        <v>3</v>
      </c>
      <c r="E85" s="3" t="s">
        <v>162</v>
      </c>
      <c r="F85" s="3" t="s">
        <v>163</v>
      </c>
      <c r="G85" s="4">
        <v>77</v>
      </c>
      <c r="H85" s="3" t="s">
        <v>8</v>
      </c>
      <c r="I85" s="5">
        <f t="shared" si="4"/>
        <v>2</v>
      </c>
      <c r="J85" s="6">
        <f t="shared" si="5"/>
        <v>103813.32</v>
      </c>
      <c r="K85" s="7">
        <v>2</v>
      </c>
      <c r="L85" s="8">
        <v>103813.32</v>
      </c>
      <c r="M85" s="7">
        <f>'[1]на 31.08.16'!AL86*-1</f>
        <v>0</v>
      </c>
      <c r="N85" s="8">
        <f>'[1]на 31.08.16'!AM86*-1</f>
        <v>0</v>
      </c>
      <c r="O85" s="5">
        <f t="shared" si="6"/>
        <v>0</v>
      </c>
      <c r="P85" s="6">
        <f t="shared" si="7"/>
        <v>0</v>
      </c>
      <c r="Q85" s="19">
        <v>0</v>
      </c>
      <c r="R85" s="20">
        <v>0</v>
      </c>
      <c r="S85" s="4">
        <f>'[1]на 31.08.16'!AN86*-1</f>
        <v>0</v>
      </c>
      <c r="T85" s="20">
        <f>'[1]на 31.08.16'!AO86*-1</f>
        <v>0</v>
      </c>
    </row>
    <row r="86" spans="1:20" ht="76.5" x14ac:dyDescent="0.2">
      <c r="A86" s="4">
        <v>78</v>
      </c>
      <c r="B86" s="4">
        <v>780078</v>
      </c>
      <c r="C86" s="16" t="s">
        <v>247</v>
      </c>
      <c r="D86" s="4">
        <v>3</v>
      </c>
      <c r="E86" s="3" t="s">
        <v>164</v>
      </c>
      <c r="F86" s="3" t="s">
        <v>165</v>
      </c>
      <c r="G86" s="4">
        <v>78</v>
      </c>
      <c r="H86" s="3" t="s">
        <v>11</v>
      </c>
      <c r="I86" s="5">
        <f t="shared" si="4"/>
        <v>1</v>
      </c>
      <c r="J86" s="6">
        <f t="shared" si="5"/>
        <v>10067.6</v>
      </c>
      <c r="K86" s="7">
        <v>1</v>
      </c>
      <c r="L86" s="8">
        <v>10067.6</v>
      </c>
      <c r="M86" s="7">
        <f>'[1]на 31.08.16'!AL87*-1</f>
        <v>0</v>
      </c>
      <c r="N86" s="8">
        <f>'[1]на 31.08.16'!AM87*-1</f>
        <v>0</v>
      </c>
      <c r="O86" s="5">
        <f t="shared" si="6"/>
        <v>0</v>
      </c>
      <c r="P86" s="6">
        <f t="shared" si="7"/>
        <v>0</v>
      </c>
      <c r="Q86" s="19">
        <v>0</v>
      </c>
      <c r="R86" s="20">
        <v>0</v>
      </c>
      <c r="S86" s="4">
        <f>'[1]на 31.08.16'!AN87*-1</f>
        <v>0</v>
      </c>
      <c r="T86" s="20">
        <f>'[1]на 31.08.16'!AO87*-1</f>
        <v>0</v>
      </c>
    </row>
    <row r="87" spans="1:20" ht="51" x14ac:dyDescent="0.2">
      <c r="A87" s="4">
        <v>79</v>
      </c>
      <c r="B87" s="4">
        <v>772134</v>
      </c>
      <c r="C87" s="16" t="s">
        <v>246</v>
      </c>
      <c r="D87" s="4">
        <v>10</v>
      </c>
      <c r="E87" s="3" t="s">
        <v>139</v>
      </c>
      <c r="F87" s="3" t="s">
        <v>140</v>
      </c>
      <c r="G87" s="4">
        <v>77</v>
      </c>
      <c r="H87" s="3" t="s">
        <v>8</v>
      </c>
      <c r="I87" s="5">
        <f t="shared" si="4"/>
        <v>0</v>
      </c>
      <c r="J87" s="6">
        <f t="shared" si="5"/>
        <v>0</v>
      </c>
      <c r="K87" s="7">
        <v>0</v>
      </c>
      <c r="L87" s="8">
        <v>0</v>
      </c>
      <c r="M87" s="7">
        <f>'[1]на 31.08.16'!AL88*-1</f>
        <v>0</v>
      </c>
      <c r="N87" s="8">
        <f>'[1]на 31.08.16'!AM88*-1</f>
        <v>0</v>
      </c>
      <c r="O87" s="5">
        <f t="shared" si="6"/>
        <v>0</v>
      </c>
      <c r="P87" s="6">
        <f t="shared" si="7"/>
        <v>0</v>
      </c>
      <c r="Q87" s="19">
        <v>0</v>
      </c>
      <c r="R87" s="20">
        <v>0</v>
      </c>
      <c r="S87" s="4">
        <f>'[1]на 31.08.16'!AN88*-1</f>
        <v>0</v>
      </c>
      <c r="T87" s="20">
        <f>'[1]на 31.08.16'!AO88*-1</f>
        <v>0</v>
      </c>
    </row>
    <row r="88" spans="1:20" ht="63.75" x14ac:dyDescent="0.2">
      <c r="A88" s="4">
        <v>80</v>
      </c>
      <c r="B88" s="4">
        <v>772209</v>
      </c>
      <c r="C88" s="16" t="s">
        <v>247</v>
      </c>
      <c r="D88" s="4">
        <v>3</v>
      </c>
      <c r="E88" s="3" t="s">
        <v>141</v>
      </c>
      <c r="F88" s="3" t="s">
        <v>142</v>
      </c>
      <c r="G88" s="4">
        <v>77</v>
      </c>
      <c r="H88" s="3" t="s">
        <v>8</v>
      </c>
      <c r="I88" s="5">
        <f t="shared" si="4"/>
        <v>10</v>
      </c>
      <c r="J88" s="6">
        <f t="shared" si="5"/>
        <v>232529.39</v>
      </c>
      <c r="K88" s="7">
        <v>10</v>
      </c>
      <c r="L88" s="8">
        <v>232529.39</v>
      </c>
      <c r="M88" s="7">
        <f>'[1]на 31.08.16'!AL89*-1</f>
        <v>0</v>
      </c>
      <c r="N88" s="8">
        <f>'[1]на 31.08.16'!AM89*-1</f>
        <v>0</v>
      </c>
      <c r="O88" s="5">
        <f t="shared" si="6"/>
        <v>0</v>
      </c>
      <c r="P88" s="6">
        <f t="shared" si="7"/>
        <v>0</v>
      </c>
      <c r="Q88" s="19">
        <v>0</v>
      </c>
      <c r="R88" s="20">
        <v>0</v>
      </c>
      <c r="S88" s="4">
        <f>'[1]на 31.08.16'!AN89*-1</f>
        <v>0</v>
      </c>
      <c r="T88" s="20">
        <f>'[1]на 31.08.16'!AO89*-1</f>
        <v>0</v>
      </c>
    </row>
    <row r="89" spans="1:20" ht="76.5" x14ac:dyDescent="0.2">
      <c r="A89" s="4">
        <v>81</v>
      </c>
      <c r="B89" s="4">
        <v>772242</v>
      </c>
      <c r="C89" s="16" t="s">
        <v>246</v>
      </c>
      <c r="D89" s="4">
        <v>10</v>
      </c>
      <c r="E89" s="3" t="s">
        <v>143</v>
      </c>
      <c r="F89" s="3" t="s">
        <v>144</v>
      </c>
      <c r="G89" s="4">
        <v>77</v>
      </c>
      <c r="H89" s="3" t="s">
        <v>8</v>
      </c>
      <c r="I89" s="5">
        <f t="shared" si="4"/>
        <v>35</v>
      </c>
      <c r="J89" s="6">
        <f t="shared" si="5"/>
        <v>1298421.76</v>
      </c>
      <c r="K89" s="7">
        <v>12</v>
      </c>
      <c r="L89" s="8">
        <v>471862.48</v>
      </c>
      <c r="M89" s="7">
        <f>'[1]на 31.08.16'!AL90*-1</f>
        <v>23</v>
      </c>
      <c r="N89" s="8">
        <f>'[1]на 31.08.16'!AM90*-1</f>
        <v>826559.28</v>
      </c>
      <c r="O89" s="5">
        <f t="shared" si="6"/>
        <v>0</v>
      </c>
      <c r="P89" s="6">
        <f t="shared" si="7"/>
        <v>0</v>
      </c>
      <c r="Q89" s="19">
        <v>0</v>
      </c>
      <c r="R89" s="20">
        <v>0</v>
      </c>
      <c r="S89" s="4">
        <f>'[1]на 31.08.16'!AN90*-1</f>
        <v>0</v>
      </c>
      <c r="T89" s="20">
        <f>'[1]на 31.08.16'!AO90*-1</f>
        <v>0</v>
      </c>
    </row>
    <row r="90" spans="1:20" ht="51" x14ac:dyDescent="0.2">
      <c r="A90" s="4">
        <v>82</v>
      </c>
      <c r="B90" s="4">
        <v>773388</v>
      </c>
      <c r="C90" s="16" t="s">
        <v>248</v>
      </c>
      <c r="D90" s="4">
        <v>36</v>
      </c>
      <c r="E90" s="3" t="s">
        <v>145</v>
      </c>
      <c r="F90" s="3" t="s">
        <v>146</v>
      </c>
      <c r="G90" s="4">
        <v>77</v>
      </c>
      <c r="H90" s="3" t="s">
        <v>8</v>
      </c>
      <c r="I90" s="5">
        <f t="shared" si="4"/>
        <v>8</v>
      </c>
      <c r="J90" s="6">
        <f t="shared" si="5"/>
        <v>131056.13999999998</v>
      </c>
      <c r="K90" s="7">
        <v>2</v>
      </c>
      <c r="L90" s="8">
        <v>39384.839999999997</v>
      </c>
      <c r="M90" s="7">
        <f>'[1]на 31.08.16'!AL91*-1</f>
        <v>6</v>
      </c>
      <c r="N90" s="8">
        <f>'[1]на 31.08.16'!AM91*-1</f>
        <v>91671.299999999988</v>
      </c>
      <c r="O90" s="5">
        <f t="shared" si="6"/>
        <v>0</v>
      </c>
      <c r="P90" s="6">
        <f t="shared" si="7"/>
        <v>0</v>
      </c>
      <c r="Q90" s="19">
        <v>0</v>
      </c>
      <c r="R90" s="20">
        <v>0</v>
      </c>
      <c r="S90" s="4">
        <f>'[1]на 31.08.16'!AN91*-1</f>
        <v>0</v>
      </c>
      <c r="T90" s="20">
        <f>'[1]на 31.08.16'!AO91*-1</f>
        <v>0</v>
      </c>
    </row>
    <row r="91" spans="1:20" ht="38.25" x14ac:dyDescent="0.2">
      <c r="A91" s="4">
        <v>83</v>
      </c>
      <c r="B91" s="4">
        <v>774696</v>
      </c>
      <c r="C91" s="16" t="s">
        <v>248</v>
      </c>
      <c r="D91" s="4">
        <v>36</v>
      </c>
      <c r="E91" s="3" t="s">
        <v>147</v>
      </c>
      <c r="F91" s="3" t="s">
        <v>148</v>
      </c>
      <c r="G91" s="4">
        <v>77</v>
      </c>
      <c r="H91" s="3" t="s">
        <v>8</v>
      </c>
      <c r="I91" s="5">
        <f t="shared" si="4"/>
        <v>2</v>
      </c>
      <c r="J91" s="6">
        <f t="shared" si="5"/>
        <v>90445.02</v>
      </c>
      <c r="K91" s="7">
        <v>2</v>
      </c>
      <c r="L91" s="8">
        <v>90445.02</v>
      </c>
      <c r="M91" s="7">
        <f>'[1]на 31.08.16'!AL92*-1</f>
        <v>0</v>
      </c>
      <c r="N91" s="8">
        <f>'[1]на 31.08.16'!AM92*-1</f>
        <v>0</v>
      </c>
      <c r="O91" s="5">
        <f t="shared" si="6"/>
        <v>0</v>
      </c>
      <c r="P91" s="6">
        <f t="shared" si="7"/>
        <v>0</v>
      </c>
      <c r="Q91" s="19">
        <v>0</v>
      </c>
      <c r="R91" s="20">
        <v>0</v>
      </c>
      <c r="S91" s="4">
        <f>'[1]на 31.08.16'!AN92*-1</f>
        <v>0</v>
      </c>
      <c r="T91" s="20">
        <f>'[1]на 31.08.16'!AO92*-1</f>
        <v>0</v>
      </c>
    </row>
    <row r="92" spans="1:20" ht="76.5" x14ac:dyDescent="0.2">
      <c r="A92" s="4">
        <v>84</v>
      </c>
      <c r="B92" s="4">
        <v>774698</v>
      </c>
      <c r="C92" s="16" t="s">
        <v>247</v>
      </c>
      <c r="D92" s="4">
        <v>3</v>
      </c>
      <c r="E92" s="3" t="s">
        <v>149</v>
      </c>
      <c r="F92" s="3" t="s">
        <v>150</v>
      </c>
      <c r="G92" s="4">
        <v>77</v>
      </c>
      <c r="H92" s="3" t="s">
        <v>8</v>
      </c>
      <c r="I92" s="5">
        <f t="shared" si="4"/>
        <v>63</v>
      </c>
      <c r="J92" s="6">
        <f t="shared" si="5"/>
        <v>3230870.34</v>
      </c>
      <c r="K92" s="7">
        <v>63</v>
      </c>
      <c r="L92" s="8">
        <v>3230870.34</v>
      </c>
      <c r="M92" s="7">
        <f>'[1]на 31.08.16'!AL93*-1</f>
        <v>0</v>
      </c>
      <c r="N92" s="8">
        <f>'[1]на 31.08.16'!AM93*-1</f>
        <v>0</v>
      </c>
      <c r="O92" s="5">
        <f t="shared" si="6"/>
        <v>0</v>
      </c>
      <c r="P92" s="6">
        <f t="shared" si="7"/>
        <v>0</v>
      </c>
      <c r="Q92" s="19">
        <v>0</v>
      </c>
      <c r="R92" s="20">
        <v>0</v>
      </c>
      <c r="S92" s="4">
        <f>'[1]на 31.08.16'!AN93*-1</f>
        <v>0</v>
      </c>
      <c r="T92" s="20">
        <f>'[1]на 31.08.16'!AO93*-1</f>
        <v>0</v>
      </c>
    </row>
    <row r="93" spans="1:20" ht="51" x14ac:dyDescent="0.2">
      <c r="A93" s="4">
        <v>85</v>
      </c>
      <c r="B93" s="4">
        <v>780486</v>
      </c>
      <c r="C93" s="16" t="s">
        <v>247</v>
      </c>
      <c r="D93" s="4">
        <v>3</v>
      </c>
      <c r="E93" s="3" t="s">
        <v>151</v>
      </c>
      <c r="F93" s="3" t="s">
        <v>152</v>
      </c>
      <c r="G93" s="4">
        <v>78</v>
      </c>
      <c r="H93" s="3" t="s">
        <v>11</v>
      </c>
      <c r="I93" s="5">
        <f t="shared" si="4"/>
        <v>7</v>
      </c>
      <c r="J93" s="6">
        <f t="shared" si="5"/>
        <v>289946.40000000002</v>
      </c>
      <c r="K93" s="7">
        <v>7</v>
      </c>
      <c r="L93" s="8">
        <v>289946.40000000002</v>
      </c>
      <c r="M93" s="7">
        <f>'[1]на 31.08.16'!AL94*-1</f>
        <v>0</v>
      </c>
      <c r="N93" s="8">
        <f>'[1]на 31.08.16'!AM94*-1</f>
        <v>0</v>
      </c>
      <c r="O93" s="5">
        <f t="shared" si="6"/>
        <v>0</v>
      </c>
      <c r="P93" s="6">
        <f t="shared" si="7"/>
        <v>0</v>
      </c>
      <c r="Q93" s="19">
        <v>0</v>
      </c>
      <c r="R93" s="20">
        <v>0</v>
      </c>
      <c r="S93" s="4">
        <f>'[1]на 31.08.16'!AN94*-1</f>
        <v>0</v>
      </c>
      <c r="T93" s="20">
        <f>'[1]на 31.08.16'!AO94*-1</f>
        <v>0</v>
      </c>
    </row>
    <row r="94" spans="1:20" ht="76.5" x14ac:dyDescent="0.2">
      <c r="A94" s="4">
        <v>86</v>
      </c>
      <c r="B94" s="4">
        <v>212440</v>
      </c>
      <c r="C94" s="16" t="s">
        <v>247</v>
      </c>
      <c r="D94" s="4">
        <v>3</v>
      </c>
      <c r="E94" s="3" t="s">
        <v>191</v>
      </c>
      <c r="F94" s="3" t="s">
        <v>192</v>
      </c>
      <c r="G94" s="4">
        <v>21</v>
      </c>
      <c r="H94" s="3" t="s">
        <v>193</v>
      </c>
      <c r="I94" s="5">
        <f t="shared" si="4"/>
        <v>196</v>
      </c>
      <c r="J94" s="6">
        <f t="shared" si="5"/>
        <v>23163501.059999999</v>
      </c>
      <c r="K94" s="7">
        <v>138</v>
      </c>
      <c r="L94" s="8">
        <v>16160773.619999999</v>
      </c>
      <c r="M94" s="7">
        <f>'[1]на 31.08.16'!AL95*-1</f>
        <v>58</v>
      </c>
      <c r="N94" s="8">
        <f>'[1]на 31.08.16'!AM95*-1</f>
        <v>7002727.4399999995</v>
      </c>
      <c r="O94" s="5">
        <f t="shared" si="6"/>
        <v>0</v>
      </c>
      <c r="P94" s="6">
        <f t="shared" si="7"/>
        <v>0</v>
      </c>
      <c r="Q94" s="19">
        <v>0</v>
      </c>
      <c r="R94" s="20">
        <v>0</v>
      </c>
      <c r="S94" s="4">
        <f>'[1]на 31.08.16'!AN95*-1</f>
        <v>0</v>
      </c>
      <c r="T94" s="20">
        <f>'[1]на 31.08.16'!AO95*-1</f>
        <v>0</v>
      </c>
    </row>
    <row r="95" spans="1:20" ht="63.75" x14ac:dyDescent="0.2">
      <c r="A95" s="4">
        <v>87</v>
      </c>
      <c r="B95" s="4">
        <v>630112</v>
      </c>
      <c r="C95" s="16" t="s">
        <v>247</v>
      </c>
      <c r="D95" s="4">
        <v>3</v>
      </c>
      <c r="E95" s="3" t="s">
        <v>194</v>
      </c>
      <c r="F95" s="3" t="s">
        <v>195</v>
      </c>
      <c r="G95" s="4">
        <v>63</v>
      </c>
      <c r="H95" s="3" t="s">
        <v>196</v>
      </c>
      <c r="I95" s="5">
        <f t="shared" si="4"/>
        <v>91</v>
      </c>
      <c r="J95" s="6">
        <f t="shared" si="5"/>
        <v>2452869.0099999998</v>
      </c>
      <c r="K95" s="7">
        <v>53</v>
      </c>
      <c r="L95" s="8">
        <v>1719371.73</v>
      </c>
      <c r="M95" s="7">
        <f>'[1]на 31.08.16'!AL96*-1</f>
        <v>38</v>
      </c>
      <c r="N95" s="8">
        <f>'[1]на 31.08.16'!AM96*-1</f>
        <v>733497.28</v>
      </c>
      <c r="O95" s="5">
        <f t="shared" si="6"/>
        <v>3</v>
      </c>
      <c r="P95" s="6">
        <f t="shared" si="7"/>
        <v>4024.8</v>
      </c>
      <c r="Q95" s="19">
        <v>3</v>
      </c>
      <c r="R95" s="20">
        <v>4024.8</v>
      </c>
      <c r="S95" s="4">
        <f>'[1]на 31.08.16'!AN96*-1</f>
        <v>0</v>
      </c>
      <c r="T95" s="20">
        <f>'[1]на 31.08.16'!AO96*-1</f>
        <v>0</v>
      </c>
    </row>
    <row r="96" spans="1:20" ht="51" x14ac:dyDescent="0.2">
      <c r="A96" s="4">
        <v>88</v>
      </c>
      <c r="B96" s="4">
        <v>670012</v>
      </c>
      <c r="C96" s="16" t="s">
        <v>246</v>
      </c>
      <c r="D96" s="4">
        <v>10</v>
      </c>
      <c r="E96" s="3" t="s">
        <v>197</v>
      </c>
      <c r="F96" s="3" t="s">
        <v>198</v>
      </c>
      <c r="G96" s="4">
        <v>67</v>
      </c>
      <c r="H96" s="3" t="s">
        <v>199</v>
      </c>
      <c r="I96" s="5">
        <f t="shared" si="4"/>
        <v>3</v>
      </c>
      <c r="J96" s="6">
        <f t="shared" si="5"/>
        <v>30855.87</v>
      </c>
      <c r="K96" s="7">
        <v>3</v>
      </c>
      <c r="L96" s="8">
        <v>30855.87</v>
      </c>
      <c r="M96" s="7">
        <f>'[1]на 31.08.16'!AL97*-1</f>
        <v>0</v>
      </c>
      <c r="N96" s="8">
        <f>'[1]на 31.08.16'!AM97*-1</f>
        <v>0</v>
      </c>
      <c r="O96" s="5">
        <f t="shared" si="6"/>
        <v>0</v>
      </c>
      <c r="P96" s="6">
        <f t="shared" si="7"/>
        <v>0</v>
      </c>
      <c r="Q96" s="19">
        <v>0</v>
      </c>
      <c r="R96" s="20">
        <v>0</v>
      </c>
      <c r="S96" s="4">
        <f>'[1]на 31.08.16'!AN97*-1</f>
        <v>0</v>
      </c>
      <c r="T96" s="20">
        <f>'[1]на 31.08.16'!AO97*-1</f>
        <v>0</v>
      </c>
    </row>
    <row r="97" spans="1:20" ht="51" x14ac:dyDescent="0.2">
      <c r="A97" s="4">
        <v>89</v>
      </c>
      <c r="B97" s="4">
        <v>740445</v>
      </c>
      <c r="C97" s="16" t="s">
        <v>246</v>
      </c>
      <c r="D97" s="4">
        <v>10</v>
      </c>
      <c r="E97" s="3" t="s">
        <v>200</v>
      </c>
      <c r="F97" s="3" t="s">
        <v>201</v>
      </c>
      <c r="G97" s="4">
        <v>74</v>
      </c>
      <c r="H97" s="3" t="s">
        <v>16</v>
      </c>
      <c r="I97" s="5">
        <f t="shared" si="4"/>
        <v>4</v>
      </c>
      <c r="J97" s="6">
        <f t="shared" si="5"/>
        <v>38662.6</v>
      </c>
      <c r="K97" s="7">
        <v>1</v>
      </c>
      <c r="L97" s="8">
        <v>6566.74</v>
      </c>
      <c r="M97" s="7">
        <f>'[1]на 31.08.16'!AL98*-1</f>
        <v>3</v>
      </c>
      <c r="N97" s="8">
        <f>'[1]на 31.08.16'!AM98*-1</f>
        <v>32095.86</v>
      </c>
      <c r="O97" s="5">
        <f t="shared" si="6"/>
        <v>4</v>
      </c>
      <c r="P97" s="6">
        <f t="shared" si="7"/>
        <v>17710.32</v>
      </c>
      <c r="Q97" s="19">
        <v>0</v>
      </c>
      <c r="R97" s="20">
        <v>0</v>
      </c>
      <c r="S97" s="4">
        <f>'[1]на 31.08.16'!AN98*-1</f>
        <v>4</v>
      </c>
      <c r="T97" s="20">
        <f>'[1]на 31.08.16'!AO98*-1</f>
        <v>17710.32</v>
      </c>
    </row>
    <row r="98" spans="1:20" ht="38.25" x14ac:dyDescent="0.2">
      <c r="A98" s="4">
        <v>90</v>
      </c>
      <c r="B98" s="4">
        <v>773336</v>
      </c>
      <c r="C98" s="16" t="s">
        <v>248</v>
      </c>
      <c r="D98" s="4">
        <v>36</v>
      </c>
      <c r="E98" s="3" t="s">
        <v>202</v>
      </c>
      <c r="F98" s="3" t="s">
        <v>203</v>
      </c>
      <c r="G98" s="4">
        <v>77</v>
      </c>
      <c r="H98" s="3" t="s">
        <v>8</v>
      </c>
      <c r="I98" s="5">
        <f t="shared" si="4"/>
        <v>2</v>
      </c>
      <c r="J98" s="6">
        <f t="shared" si="5"/>
        <v>62246.69</v>
      </c>
      <c r="K98" s="7">
        <v>2</v>
      </c>
      <c r="L98" s="8">
        <v>62246.69</v>
      </c>
      <c r="M98" s="7">
        <f>'[1]на 31.08.16'!AL99*-1</f>
        <v>0</v>
      </c>
      <c r="N98" s="8">
        <f>'[1]на 31.08.16'!AM99*-1</f>
        <v>0</v>
      </c>
      <c r="O98" s="5">
        <f t="shared" si="6"/>
        <v>0</v>
      </c>
      <c r="P98" s="6">
        <f t="shared" si="7"/>
        <v>0</v>
      </c>
      <c r="Q98" s="19">
        <v>0</v>
      </c>
      <c r="R98" s="20">
        <v>0</v>
      </c>
      <c r="S98" s="4">
        <f>'[1]на 31.08.16'!AN99*-1</f>
        <v>0</v>
      </c>
      <c r="T98" s="20">
        <f>'[1]на 31.08.16'!AO99*-1</f>
        <v>0</v>
      </c>
    </row>
    <row r="99" spans="1:20" ht="38.25" x14ac:dyDescent="0.2">
      <c r="A99" s="4">
        <v>91</v>
      </c>
      <c r="B99" s="4">
        <v>780295</v>
      </c>
      <c r="C99" s="16" t="s">
        <v>248</v>
      </c>
      <c r="D99" s="4">
        <v>36</v>
      </c>
      <c r="E99" s="3" t="s">
        <v>204</v>
      </c>
      <c r="F99" s="3" t="s">
        <v>205</v>
      </c>
      <c r="G99" s="4">
        <v>78</v>
      </c>
      <c r="H99" s="3" t="s">
        <v>11</v>
      </c>
      <c r="I99" s="5">
        <f t="shared" si="4"/>
        <v>20</v>
      </c>
      <c r="J99" s="6">
        <f t="shared" si="5"/>
        <v>566333.87999999989</v>
      </c>
      <c r="K99" s="7">
        <v>5</v>
      </c>
      <c r="L99" s="8">
        <v>166671.47999999998</v>
      </c>
      <c r="M99" s="7">
        <f>'[1]на 31.08.16'!AL100*-1</f>
        <v>15</v>
      </c>
      <c r="N99" s="8">
        <f>'[1]на 31.08.16'!AM100*-1</f>
        <v>399662.39999999997</v>
      </c>
      <c r="O99" s="5">
        <f t="shared" si="6"/>
        <v>0</v>
      </c>
      <c r="P99" s="6">
        <f t="shared" si="7"/>
        <v>0</v>
      </c>
      <c r="Q99" s="19">
        <v>0</v>
      </c>
      <c r="R99" s="20">
        <v>0</v>
      </c>
      <c r="S99" s="4">
        <f>'[1]на 31.08.16'!AN100*-1</f>
        <v>0</v>
      </c>
      <c r="T99" s="20">
        <f>'[1]на 31.08.16'!AO100*-1</f>
        <v>0</v>
      </c>
    </row>
    <row r="100" spans="1:20" ht="51" x14ac:dyDescent="0.2">
      <c r="A100" s="4">
        <v>92</v>
      </c>
      <c r="B100" s="4">
        <v>840001</v>
      </c>
      <c r="C100" s="16" t="s">
        <v>246</v>
      </c>
      <c r="D100" s="4">
        <v>10</v>
      </c>
      <c r="E100" s="3" t="s">
        <v>206</v>
      </c>
      <c r="F100" s="3" t="s">
        <v>207</v>
      </c>
      <c r="G100" s="4">
        <v>84</v>
      </c>
      <c r="H100" s="3" t="s">
        <v>208</v>
      </c>
      <c r="I100" s="5">
        <f t="shared" si="4"/>
        <v>1</v>
      </c>
      <c r="J100" s="6">
        <f t="shared" si="5"/>
        <v>34629.1</v>
      </c>
      <c r="K100" s="7">
        <v>1</v>
      </c>
      <c r="L100" s="8">
        <v>34629.1</v>
      </c>
      <c r="M100" s="7">
        <f>'[1]на 31.08.16'!AL101*-1</f>
        <v>0</v>
      </c>
      <c r="N100" s="8">
        <f>'[1]на 31.08.16'!AM101*-1</f>
        <v>0</v>
      </c>
      <c r="O100" s="5">
        <f t="shared" si="6"/>
        <v>0</v>
      </c>
      <c r="P100" s="6">
        <f t="shared" si="7"/>
        <v>0</v>
      </c>
      <c r="Q100" s="19">
        <v>0</v>
      </c>
      <c r="R100" s="20">
        <v>0</v>
      </c>
      <c r="S100" s="4">
        <f>'[1]на 31.08.16'!AN101*-1</f>
        <v>0</v>
      </c>
      <c r="T100" s="20">
        <f>'[1]на 31.08.16'!AO101*-1</f>
        <v>0</v>
      </c>
    </row>
    <row r="101" spans="1:20" ht="76.5" x14ac:dyDescent="0.2">
      <c r="A101" s="4">
        <v>93</v>
      </c>
      <c r="B101" s="4">
        <v>212421</v>
      </c>
      <c r="C101" s="16" t="s">
        <v>247</v>
      </c>
      <c r="D101" s="4">
        <v>3</v>
      </c>
      <c r="E101" s="3" t="s">
        <v>217</v>
      </c>
      <c r="F101" s="3" t="s">
        <v>218</v>
      </c>
      <c r="G101" s="4">
        <v>21</v>
      </c>
      <c r="H101" s="3" t="s">
        <v>193</v>
      </c>
      <c r="I101" s="5">
        <f t="shared" si="4"/>
        <v>18</v>
      </c>
      <c r="J101" s="6">
        <f t="shared" si="5"/>
        <v>297931.15999999997</v>
      </c>
      <c r="K101" s="7">
        <v>18</v>
      </c>
      <c r="L101" s="8">
        <v>297931.15999999997</v>
      </c>
      <c r="M101" s="7">
        <f>'[1]на 31.08.16'!AL102*-1</f>
        <v>0</v>
      </c>
      <c r="N101" s="8">
        <f>'[1]на 31.08.16'!AM102*-1</f>
        <v>0</v>
      </c>
      <c r="O101" s="5">
        <f t="shared" si="6"/>
        <v>0</v>
      </c>
      <c r="P101" s="6">
        <f t="shared" si="7"/>
        <v>0</v>
      </c>
      <c r="Q101" s="19">
        <v>0</v>
      </c>
      <c r="R101" s="20">
        <v>0</v>
      </c>
      <c r="S101" s="4">
        <f>'[1]на 31.08.16'!AN102*-1</f>
        <v>0</v>
      </c>
      <c r="T101" s="20">
        <f>'[1]на 31.08.16'!AO102*-1</f>
        <v>0</v>
      </c>
    </row>
    <row r="102" spans="1:20" ht="63.75" x14ac:dyDescent="0.2">
      <c r="A102" s="4">
        <v>94</v>
      </c>
      <c r="B102" s="4">
        <v>773339</v>
      </c>
      <c r="C102" s="16" t="s">
        <v>247</v>
      </c>
      <c r="D102" s="4">
        <v>3</v>
      </c>
      <c r="E102" s="3" t="s">
        <v>219</v>
      </c>
      <c r="F102" s="3" t="s">
        <v>220</v>
      </c>
      <c r="G102" s="4">
        <v>77</v>
      </c>
      <c r="H102" s="3" t="s">
        <v>8</v>
      </c>
      <c r="I102" s="5">
        <f t="shared" si="4"/>
        <v>93</v>
      </c>
      <c r="J102" s="6">
        <f t="shared" si="5"/>
        <v>4686971.7</v>
      </c>
      <c r="K102" s="7">
        <v>93</v>
      </c>
      <c r="L102" s="8">
        <v>4686971.7</v>
      </c>
      <c r="M102" s="7">
        <f>'[1]на 31.08.16'!AL103*-1</f>
        <v>0</v>
      </c>
      <c r="N102" s="8">
        <f>'[1]на 31.08.16'!AM103*-1</f>
        <v>0</v>
      </c>
      <c r="O102" s="5">
        <f t="shared" si="6"/>
        <v>10</v>
      </c>
      <c r="P102" s="6">
        <f t="shared" si="7"/>
        <v>8960.77</v>
      </c>
      <c r="Q102" s="19">
        <v>6</v>
      </c>
      <c r="R102" s="20">
        <v>5376.45</v>
      </c>
      <c r="S102" s="4">
        <f>'[1]на 31.08.16'!AN103*-1</f>
        <v>4</v>
      </c>
      <c r="T102" s="20">
        <f>'[1]на 31.08.16'!AO103*-1</f>
        <v>3584.32</v>
      </c>
    </row>
    <row r="103" spans="1:20" ht="51" x14ac:dyDescent="0.2">
      <c r="A103" s="4">
        <v>95</v>
      </c>
      <c r="B103" s="4">
        <v>773603</v>
      </c>
      <c r="C103" s="16" t="s">
        <v>247</v>
      </c>
      <c r="D103" s="4">
        <v>3</v>
      </c>
      <c r="E103" s="3" t="s">
        <v>221</v>
      </c>
      <c r="F103" s="3" t="s">
        <v>222</v>
      </c>
      <c r="G103" s="4">
        <v>77</v>
      </c>
      <c r="H103" s="3" t="s">
        <v>8</v>
      </c>
      <c r="I103" s="5">
        <f t="shared" si="4"/>
        <v>152</v>
      </c>
      <c r="J103" s="6">
        <f t="shared" si="5"/>
        <v>5361067.5599999996</v>
      </c>
      <c r="K103" s="7">
        <v>152</v>
      </c>
      <c r="L103" s="8">
        <v>5361067.5599999996</v>
      </c>
      <c r="M103" s="7">
        <f>'[1]на 31.08.16'!AL104*-1</f>
        <v>0</v>
      </c>
      <c r="N103" s="8">
        <f>'[1]на 31.08.16'!AM104*-1</f>
        <v>0</v>
      </c>
      <c r="O103" s="5">
        <f t="shared" si="6"/>
        <v>0</v>
      </c>
      <c r="P103" s="6">
        <f t="shared" si="7"/>
        <v>0</v>
      </c>
      <c r="Q103" s="19">
        <v>0</v>
      </c>
      <c r="R103" s="20">
        <v>0</v>
      </c>
      <c r="S103" s="4">
        <f>'[1]на 31.08.16'!AN104*-1</f>
        <v>0</v>
      </c>
      <c r="T103" s="20">
        <f>'[1]на 31.08.16'!AO104*-1</f>
        <v>0</v>
      </c>
    </row>
    <row r="104" spans="1:20" ht="63.75" x14ac:dyDescent="0.2">
      <c r="A104" s="4">
        <v>96</v>
      </c>
      <c r="B104" s="4">
        <v>774347</v>
      </c>
      <c r="C104" s="16" t="s">
        <v>247</v>
      </c>
      <c r="D104" s="4">
        <v>3</v>
      </c>
      <c r="E104" s="3" t="s">
        <v>223</v>
      </c>
      <c r="F104" s="3" t="s">
        <v>224</v>
      </c>
      <c r="G104" s="4">
        <v>77</v>
      </c>
      <c r="H104" s="3" t="s">
        <v>8</v>
      </c>
      <c r="I104" s="5">
        <f t="shared" si="4"/>
        <v>3</v>
      </c>
      <c r="J104" s="6">
        <f t="shared" si="5"/>
        <v>68512.02</v>
      </c>
      <c r="K104" s="7">
        <v>3</v>
      </c>
      <c r="L104" s="8">
        <v>68512.02</v>
      </c>
      <c r="M104" s="7">
        <f>'[1]на 31.08.16'!AL105*-1</f>
        <v>0</v>
      </c>
      <c r="N104" s="8">
        <f>'[1]на 31.08.16'!AM105*-1</f>
        <v>0</v>
      </c>
      <c r="O104" s="5">
        <f t="shared" si="6"/>
        <v>0</v>
      </c>
      <c r="P104" s="6">
        <f t="shared" si="7"/>
        <v>0</v>
      </c>
      <c r="Q104" s="19">
        <v>0</v>
      </c>
      <c r="R104" s="20">
        <v>0</v>
      </c>
      <c r="S104" s="4">
        <f>'[1]на 31.08.16'!AN105*-1</f>
        <v>0</v>
      </c>
      <c r="T104" s="20">
        <f>'[1]на 31.08.16'!AO105*-1</f>
        <v>0</v>
      </c>
    </row>
    <row r="105" spans="1:20" ht="63.75" x14ac:dyDescent="0.2">
      <c r="A105" s="4">
        <v>97</v>
      </c>
      <c r="B105" s="4">
        <v>774678</v>
      </c>
      <c r="C105" s="16" t="s">
        <v>247</v>
      </c>
      <c r="D105" s="4">
        <v>3</v>
      </c>
      <c r="E105" s="3" t="s">
        <v>225</v>
      </c>
      <c r="F105" s="3" t="s">
        <v>226</v>
      </c>
      <c r="G105" s="4">
        <v>77</v>
      </c>
      <c r="H105" s="3" t="s">
        <v>8</v>
      </c>
      <c r="I105" s="5">
        <f t="shared" si="4"/>
        <v>4</v>
      </c>
      <c r="J105" s="6">
        <f t="shared" si="5"/>
        <v>106454.6</v>
      </c>
      <c r="K105" s="7">
        <v>4</v>
      </c>
      <c r="L105" s="8">
        <v>106454.6</v>
      </c>
      <c r="M105" s="7">
        <f>'[1]на 31.08.16'!AL106*-1</f>
        <v>0</v>
      </c>
      <c r="N105" s="8">
        <f>'[1]на 31.08.16'!AM106*-1</f>
        <v>0</v>
      </c>
      <c r="O105" s="5">
        <f t="shared" si="6"/>
        <v>0</v>
      </c>
      <c r="P105" s="6">
        <f t="shared" si="7"/>
        <v>0</v>
      </c>
      <c r="Q105" s="19">
        <v>0</v>
      </c>
      <c r="R105" s="20">
        <v>0</v>
      </c>
      <c r="S105" s="4">
        <f>'[1]на 31.08.16'!AN106*-1</f>
        <v>0</v>
      </c>
      <c r="T105" s="20">
        <f>'[1]на 31.08.16'!AO106*-1</f>
        <v>0</v>
      </c>
    </row>
    <row r="106" spans="1:20" ht="38.25" x14ac:dyDescent="0.2">
      <c r="A106" s="4">
        <v>98</v>
      </c>
      <c r="B106" s="4">
        <v>774697</v>
      </c>
      <c r="C106" s="16" t="s">
        <v>248</v>
      </c>
      <c r="D106" s="4">
        <v>36</v>
      </c>
      <c r="E106" s="3" t="s">
        <v>227</v>
      </c>
      <c r="F106" s="3" t="s">
        <v>228</v>
      </c>
      <c r="G106" s="4">
        <v>77</v>
      </c>
      <c r="H106" s="3" t="s">
        <v>8</v>
      </c>
      <c r="I106" s="5">
        <f t="shared" si="4"/>
        <v>12</v>
      </c>
      <c r="J106" s="6">
        <f t="shared" si="5"/>
        <v>739749.5</v>
      </c>
      <c r="K106" s="7">
        <v>3</v>
      </c>
      <c r="L106" s="8">
        <v>93211.37</v>
      </c>
      <c r="M106" s="7">
        <f>'[1]на 31.08.16'!AL107*-1</f>
        <v>9</v>
      </c>
      <c r="N106" s="8">
        <f>'[1]на 31.08.16'!AM107*-1</f>
        <v>646538.13</v>
      </c>
      <c r="O106" s="5">
        <f t="shared" si="6"/>
        <v>0</v>
      </c>
      <c r="P106" s="6">
        <f t="shared" si="7"/>
        <v>0</v>
      </c>
      <c r="Q106" s="19">
        <v>0</v>
      </c>
      <c r="R106" s="20">
        <v>0</v>
      </c>
      <c r="S106" s="4">
        <f>'[1]на 31.08.16'!AN107*-1</f>
        <v>0</v>
      </c>
      <c r="T106" s="20">
        <f>'[1]на 31.08.16'!AO107*-1</f>
        <v>0</v>
      </c>
    </row>
    <row r="107" spans="1:20" ht="76.5" x14ac:dyDescent="0.2">
      <c r="A107" s="4">
        <v>99</v>
      </c>
      <c r="B107" s="4">
        <v>772321</v>
      </c>
      <c r="C107" s="16" t="s">
        <v>247</v>
      </c>
      <c r="D107" s="4">
        <v>3</v>
      </c>
      <c r="E107" s="3" t="s">
        <v>209</v>
      </c>
      <c r="F107" s="3" t="s">
        <v>210</v>
      </c>
      <c r="G107" s="4">
        <v>77</v>
      </c>
      <c r="H107" s="3" t="s">
        <v>8</v>
      </c>
      <c r="I107" s="5">
        <f t="shared" si="4"/>
        <v>126</v>
      </c>
      <c r="J107" s="6">
        <f t="shared" si="5"/>
        <v>13426482.710000001</v>
      </c>
      <c r="K107" s="7">
        <v>53</v>
      </c>
      <c r="L107" s="8">
        <v>320388.80000000005</v>
      </c>
      <c r="M107" s="7">
        <f>'[1]на 31.08.16'!AL108*-1</f>
        <v>73</v>
      </c>
      <c r="N107" s="8">
        <f>'[1]на 31.08.16'!AM108*-1</f>
        <v>13106093.91</v>
      </c>
      <c r="O107" s="5">
        <f t="shared" si="6"/>
        <v>3</v>
      </c>
      <c r="P107" s="6">
        <f t="shared" si="7"/>
        <v>339327</v>
      </c>
      <c r="Q107" s="19">
        <v>0</v>
      </c>
      <c r="R107" s="20">
        <v>0</v>
      </c>
      <c r="S107" s="4">
        <f>'[1]на 31.08.16'!AN108*-1</f>
        <v>3</v>
      </c>
      <c r="T107" s="20">
        <f>'[1]на 31.08.16'!AO108*-1</f>
        <v>339327</v>
      </c>
    </row>
    <row r="108" spans="1:20" ht="63.75" x14ac:dyDescent="0.2">
      <c r="A108" s="4">
        <v>100</v>
      </c>
      <c r="B108" s="4">
        <v>773602</v>
      </c>
      <c r="C108" s="16" t="s">
        <v>247</v>
      </c>
      <c r="D108" s="4">
        <v>3</v>
      </c>
      <c r="E108" s="3" t="s">
        <v>211</v>
      </c>
      <c r="F108" s="3" t="s">
        <v>212</v>
      </c>
      <c r="G108" s="4">
        <v>77</v>
      </c>
      <c r="H108" s="3" t="s">
        <v>8</v>
      </c>
      <c r="I108" s="5">
        <f t="shared" si="4"/>
        <v>71</v>
      </c>
      <c r="J108" s="6">
        <f t="shared" si="5"/>
        <v>2181324.6</v>
      </c>
      <c r="K108" s="7">
        <v>27</v>
      </c>
      <c r="L108" s="8">
        <v>414353.68</v>
      </c>
      <c r="M108" s="7">
        <f>'[1]на 31.08.16'!AL109*-1</f>
        <v>44</v>
      </c>
      <c r="N108" s="8">
        <f>'[1]на 31.08.16'!AM109*-1</f>
        <v>1766970.92</v>
      </c>
      <c r="O108" s="5">
        <f t="shared" si="6"/>
        <v>1</v>
      </c>
      <c r="P108" s="6">
        <f t="shared" si="7"/>
        <v>5936.21</v>
      </c>
      <c r="Q108" s="19">
        <v>1</v>
      </c>
      <c r="R108" s="20">
        <v>5936.21</v>
      </c>
      <c r="S108" s="4">
        <f>'[1]на 31.08.16'!AN109*-1</f>
        <v>0</v>
      </c>
      <c r="T108" s="20">
        <f>'[1]на 31.08.16'!AO109*-1</f>
        <v>0</v>
      </c>
    </row>
    <row r="109" spans="1:20" ht="51" x14ac:dyDescent="0.2">
      <c r="A109" s="4">
        <v>101</v>
      </c>
      <c r="B109" s="4">
        <v>774779</v>
      </c>
      <c r="C109" s="16" t="s">
        <v>249</v>
      </c>
      <c r="D109" s="4">
        <v>34</v>
      </c>
      <c r="E109" s="3" t="s">
        <v>213</v>
      </c>
      <c r="F109" s="3" t="s">
        <v>214</v>
      </c>
      <c r="G109" s="4">
        <v>77</v>
      </c>
      <c r="H109" s="3" t="s">
        <v>8</v>
      </c>
      <c r="I109" s="5">
        <f t="shared" si="4"/>
        <v>6</v>
      </c>
      <c r="J109" s="6">
        <f t="shared" si="5"/>
        <v>105154.28</v>
      </c>
      <c r="K109" s="7">
        <v>3</v>
      </c>
      <c r="L109" s="8">
        <v>30982.37</v>
      </c>
      <c r="M109" s="7">
        <f>'[1]на 31.08.16'!AL110*-1</f>
        <v>3</v>
      </c>
      <c r="N109" s="8">
        <f>'[1]на 31.08.16'!AM110*-1</f>
        <v>74171.91</v>
      </c>
      <c r="O109" s="5">
        <f t="shared" si="6"/>
        <v>0</v>
      </c>
      <c r="P109" s="6">
        <f t="shared" si="7"/>
        <v>0</v>
      </c>
      <c r="Q109" s="19">
        <v>0</v>
      </c>
      <c r="R109" s="20">
        <v>0</v>
      </c>
      <c r="S109" s="4">
        <f>'[1]на 31.08.16'!AN110*-1</f>
        <v>0</v>
      </c>
      <c r="T109" s="20">
        <f>'[1]на 31.08.16'!AO110*-1</f>
        <v>0</v>
      </c>
    </row>
    <row r="110" spans="1:20" ht="51" x14ac:dyDescent="0.2">
      <c r="A110" s="4">
        <v>102</v>
      </c>
      <c r="B110" s="4">
        <v>774996</v>
      </c>
      <c r="C110" s="16" t="s">
        <v>247</v>
      </c>
      <c r="D110" s="4">
        <v>3</v>
      </c>
      <c r="E110" s="3" t="s">
        <v>215</v>
      </c>
      <c r="F110" s="3" t="s">
        <v>216</v>
      </c>
      <c r="G110" s="4">
        <v>77</v>
      </c>
      <c r="H110" s="3" t="s">
        <v>8</v>
      </c>
      <c r="I110" s="5">
        <f t="shared" si="4"/>
        <v>6</v>
      </c>
      <c r="J110" s="6">
        <f t="shared" si="5"/>
        <v>516110.21</v>
      </c>
      <c r="K110" s="7">
        <v>6</v>
      </c>
      <c r="L110" s="8">
        <v>516110.21</v>
      </c>
      <c r="M110" s="7">
        <f>'[1]на 31.08.16'!AL111*-1</f>
        <v>0</v>
      </c>
      <c r="N110" s="8">
        <f>'[1]на 31.08.16'!AM111*-1</f>
        <v>0</v>
      </c>
      <c r="O110" s="5">
        <f t="shared" si="6"/>
        <v>0</v>
      </c>
      <c r="P110" s="6">
        <f t="shared" si="7"/>
        <v>0</v>
      </c>
      <c r="Q110" s="19">
        <v>0</v>
      </c>
      <c r="R110" s="20">
        <v>0</v>
      </c>
      <c r="S110" s="4">
        <f>'[1]на 31.08.16'!AN111*-1</f>
        <v>0</v>
      </c>
      <c r="T110" s="20">
        <f>'[1]на 31.08.16'!AO111*-1</f>
        <v>0</v>
      </c>
    </row>
    <row r="111" spans="1:20" ht="76.5" x14ac:dyDescent="0.2">
      <c r="A111" s="4">
        <v>103</v>
      </c>
      <c r="B111" s="4">
        <v>230099</v>
      </c>
      <c r="C111" s="16" t="s">
        <v>247</v>
      </c>
      <c r="D111" s="4">
        <v>3</v>
      </c>
      <c r="E111" s="3" t="s">
        <v>229</v>
      </c>
      <c r="F111" s="3" t="s">
        <v>230</v>
      </c>
      <c r="G111" s="4">
        <v>23</v>
      </c>
      <c r="H111" s="3" t="s">
        <v>231</v>
      </c>
      <c r="I111" s="5">
        <f t="shared" si="4"/>
        <v>1</v>
      </c>
      <c r="J111" s="6">
        <f t="shared" si="5"/>
        <v>15263.23</v>
      </c>
      <c r="K111" s="7">
        <v>1</v>
      </c>
      <c r="L111" s="8">
        <v>15263.23</v>
      </c>
      <c r="M111" s="7">
        <f>'[1]на 31.08.16'!AL112*-1</f>
        <v>0</v>
      </c>
      <c r="N111" s="8">
        <f>'[1]на 31.08.16'!AM112*-1</f>
        <v>0</v>
      </c>
      <c r="O111" s="5">
        <f t="shared" si="6"/>
        <v>8</v>
      </c>
      <c r="P111" s="6">
        <f t="shared" si="7"/>
        <v>85834.499999999985</v>
      </c>
      <c r="Q111" s="19">
        <v>2</v>
      </c>
      <c r="R111" s="20">
        <v>19321.2</v>
      </c>
      <c r="S111" s="4">
        <f>'[1]на 31.08.16'!AN112*-1</f>
        <v>6</v>
      </c>
      <c r="T111" s="20">
        <f>'[1]на 31.08.16'!AO112*-1</f>
        <v>66513.299999999988</v>
      </c>
    </row>
    <row r="112" spans="1:20" ht="76.5" x14ac:dyDescent="0.2">
      <c r="A112" s="4">
        <v>104</v>
      </c>
      <c r="B112" s="4">
        <v>640085</v>
      </c>
      <c r="C112" s="16" t="s">
        <v>247</v>
      </c>
      <c r="D112" s="4">
        <v>3</v>
      </c>
      <c r="E112" s="3" t="s">
        <v>232</v>
      </c>
      <c r="F112" s="3" t="s">
        <v>233</v>
      </c>
      <c r="G112" s="4">
        <v>64</v>
      </c>
      <c r="H112" s="3" t="s">
        <v>188</v>
      </c>
      <c r="I112" s="5">
        <f t="shared" si="4"/>
        <v>439</v>
      </c>
      <c r="J112" s="6">
        <f t="shared" si="5"/>
        <v>11701185.9</v>
      </c>
      <c r="K112" s="7">
        <v>439</v>
      </c>
      <c r="L112" s="8">
        <v>11701185.9</v>
      </c>
      <c r="M112" s="7">
        <f>'[1]на 31.08.16'!AL113*-1</f>
        <v>0</v>
      </c>
      <c r="N112" s="8">
        <f>'[1]на 31.08.16'!AM113*-1</f>
        <v>0</v>
      </c>
      <c r="O112" s="5">
        <f t="shared" si="6"/>
        <v>0</v>
      </c>
      <c r="P112" s="6">
        <f t="shared" si="7"/>
        <v>0</v>
      </c>
      <c r="Q112" s="19">
        <v>0</v>
      </c>
      <c r="R112" s="20">
        <v>0</v>
      </c>
      <c r="S112" s="4">
        <f>'[1]на 31.08.16'!AN113*-1</f>
        <v>0</v>
      </c>
      <c r="T112" s="20">
        <f>'[1]на 31.08.16'!AO113*-1</f>
        <v>0</v>
      </c>
    </row>
    <row r="113" spans="1:20" ht="63.75" x14ac:dyDescent="0.2">
      <c r="A113" s="4">
        <v>105</v>
      </c>
      <c r="B113" s="4">
        <f>[2]Лист1!B114</f>
        <v>22800</v>
      </c>
      <c r="C113" s="16" t="s">
        <v>247</v>
      </c>
      <c r="D113" s="4">
        <f>[2]Лист2!C114</f>
        <v>3</v>
      </c>
      <c r="E113" s="3" t="str">
        <f>[2]Лист2!D114</f>
        <v>ГБОУ ВПО БГМУ МИНЗДРАВА РОССИИ</v>
      </c>
      <c r="F113" s="3" t="str">
        <f>[2]Лист2!E114</f>
        <v>ГОСУДАРСТВЕННОЕ БЮДЖЕТНОЕ ОБРАЗОВАТЕЛЬНОЕ УЧРЕЖДЕНИЕ ВЫСШЕГО ПРОФЕССИОНАЛЬНОГО ОБРАЗОВАНИЯ "БАШКИРСКИЙ ГОСУДАРСТВЕННЫЙ МЕДИЦИНСКИЙ УНИВЕРСИТЕТ" МИНИСТЕРСТВА ЗДРАВООХРАНЕНИЯ РОССИЙСКОЙ ФЕДЕРАЦИИ</v>
      </c>
      <c r="G113" s="3">
        <f>[2]Лист2!F114</f>
        <v>2</v>
      </c>
      <c r="H113" s="3" t="str">
        <f>[2]Лист2!G114</f>
        <v>Республика Башкортостан</v>
      </c>
      <c r="I113" s="5">
        <f t="shared" si="4"/>
        <v>8</v>
      </c>
      <c r="J113" s="6">
        <f t="shared" si="5"/>
        <v>341428.72</v>
      </c>
      <c r="K113" s="7">
        <v>2</v>
      </c>
      <c r="L113" s="8">
        <v>85357.18</v>
      </c>
      <c r="M113" s="7">
        <f>'[1]на 31.08.16'!AL114*-1</f>
        <v>6</v>
      </c>
      <c r="N113" s="8">
        <f>'[1]на 31.08.16'!AM114*-1</f>
        <v>256071.53999999998</v>
      </c>
      <c r="O113" s="5">
        <f t="shared" si="6"/>
        <v>0</v>
      </c>
      <c r="P113" s="6">
        <f t="shared" si="7"/>
        <v>0</v>
      </c>
      <c r="Q113" s="19">
        <v>0</v>
      </c>
      <c r="R113" s="20">
        <v>0</v>
      </c>
      <c r="S113" s="4">
        <f>'[1]на 31.08.16'!AN114*-1</f>
        <v>0</v>
      </c>
      <c r="T113" s="20">
        <f>'[1]на 31.08.16'!AO114*-1</f>
        <v>0</v>
      </c>
    </row>
    <row r="114" spans="1:20" ht="63.75" x14ac:dyDescent="0.2">
      <c r="A114" s="4">
        <v>106</v>
      </c>
      <c r="B114" s="4">
        <f>[2]Лист1!B115</f>
        <v>774724</v>
      </c>
      <c r="C114" s="16" t="s">
        <v>247</v>
      </c>
      <c r="D114" s="4">
        <f>[2]Лист2!C115</f>
        <v>3</v>
      </c>
      <c r="E114" s="3" t="str">
        <f>[2]Лист2!D115</f>
        <v>ФГБУ "НМХЦ ИМ. Н.И. ПИРОГОВА" МИНЗДРАВА РОССИИ</v>
      </c>
      <c r="F114" s="3" t="str">
        <f>[2]Лист2!E115</f>
        <v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v>
      </c>
      <c r="G114" s="3">
        <f>[2]Лист2!F115</f>
        <v>77</v>
      </c>
      <c r="H114" s="3" t="str">
        <f>[2]Лист2!G115</f>
        <v>г. Москва</v>
      </c>
      <c r="I114" s="5">
        <f t="shared" si="4"/>
        <v>12</v>
      </c>
      <c r="J114" s="6">
        <f t="shared" si="5"/>
        <v>1618538.88</v>
      </c>
      <c r="K114" s="7">
        <v>3</v>
      </c>
      <c r="L114" s="8">
        <v>404634.72</v>
      </c>
      <c r="M114" s="7">
        <f>'[1]на 31.08.16'!AL115*-1</f>
        <v>9</v>
      </c>
      <c r="N114" s="8">
        <f>'[1]на 31.08.16'!AM115*-1</f>
        <v>1213904.1599999999</v>
      </c>
      <c r="O114" s="5">
        <f t="shared" si="6"/>
        <v>0</v>
      </c>
      <c r="P114" s="6">
        <f t="shared" si="7"/>
        <v>0</v>
      </c>
      <c r="Q114" s="19">
        <v>0</v>
      </c>
      <c r="R114" s="20">
        <v>0</v>
      </c>
      <c r="S114" s="4">
        <f>'[1]на 31.08.16'!AN115*-1</f>
        <v>0</v>
      </c>
      <c r="T114" s="20">
        <f>'[1]на 31.08.16'!AO115*-1</f>
        <v>0</v>
      </c>
    </row>
    <row r="115" spans="1:20" ht="51" x14ac:dyDescent="0.2">
      <c r="A115" s="4">
        <v>107</v>
      </c>
      <c r="B115" s="4">
        <f>[2]Лист1!B116</f>
        <v>772174</v>
      </c>
      <c r="C115" s="4"/>
      <c r="D115" s="4">
        <f>[2]Лист2!C116</f>
        <v>36</v>
      </c>
      <c r="E115" s="3" t="str">
        <f>[2]Лист2!D116</f>
        <v>ФГБНУ "РНЦХ ИМ. АКАД. Б. В. ПЕТРОВСКОГО"</v>
      </c>
      <c r="F115" s="3" t="str">
        <f>[2]Лист2!E116</f>
        <v>ФЕДЕРАЛЬНОЕ ГОСУДАРСТВЕННОЕ БЮДЖЕТНОЕ НАУЧНОЕ УЧРЕЖДЕНИЕ "РОССИЙСКИЙ НАУЧНЫЙ ЦЕНТР ХИРУРГИИ ИМЕНИ АКАДЕМИКА Б.В. ПЕТРОВСКОГО"</v>
      </c>
      <c r="G115" s="3">
        <f>[2]Лист2!F116</f>
        <v>77</v>
      </c>
      <c r="H115" s="3" t="str">
        <f>[2]Лист2!G116</f>
        <v>г. Москва</v>
      </c>
      <c r="I115" s="5">
        <f t="shared" si="4"/>
        <v>12</v>
      </c>
      <c r="J115" s="6">
        <f t="shared" si="5"/>
        <v>199696.8</v>
      </c>
      <c r="K115" s="7">
        <v>3</v>
      </c>
      <c r="L115" s="8">
        <v>49924.2</v>
      </c>
      <c r="M115" s="7">
        <f>'[1]на 31.08.16'!AL116*-1</f>
        <v>9</v>
      </c>
      <c r="N115" s="8">
        <f>'[1]на 31.08.16'!AM116*-1</f>
        <v>149772.6</v>
      </c>
      <c r="O115" s="5">
        <f t="shared" si="6"/>
        <v>0</v>
      </c>
      <c r="P115" s="6">
        <f t="shared" si="7"/>
        <v>0</v>
      </c>
      <c r="Q115" s="19">
        <v>0</v>
      </c>
      <c r="R115" s="20">
        <v>0</v>
      </c>
      <c r="S115" s="4">
        <f>'[1]на 31.08.16'!AN116*-1</f>
        <v>0</v>
      </c>
      <c r="T115" s="20">
        <f>'[1]на 31.08.16'!AO116*-1</f>
        <v>0</v>
      </c>
    </row>
    <row r="116" spans="1:20" ht="63.75" x14ac:dyDescent="0.2">
      <c r="A116" s="4">
        <v>108</v>
      </c>
      <c r="B116" s="4">
        <f>[2]Лист1!B117</f>
        <v>774994</v>
      </c>
      <c r="C116" s="16" t="s">
        <v>247</v>
      </c>
      <c r="D116" s="4">
        <f>[2]Лист2!C117</f>
        <v>3</v>
      </c>
      <c r="E116" s="3" t="str">
        <f>[2]Лист2!D117</f>
        <v>ФГБУ "ГНЦК ИМ. А.Н. РЫЖИХ" МИНЗДРАВА РОССИИ</v>
      </c>
      <c r="F116" s="3" t="str">
        <f>[2]Лист2!E117</f>
        <v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v>
      </c>
      <c r="G116" s="3">
        <f>[2]Лист2!F117</f>
        <v>77</v>
      </c>
      <c r="H116" s="3" t="str">
        <f>[2]Лист2!G117</f>
        <v>г. Москва</v>
      </c>
      <c r="I116" s="5">
        <f t="shared" si="4"/>
        <v>35</v>
      </c>
      <c r="J116" s="6">
        <f t="shared" si="5"/>
        <v>2445818.2000000002</v>
      </c>
      <c r="K116" s="7">
        <v>9</v>
      </c>
      <c r="L116" s="8">
        <v>628924.68000000005</v>
      </c>
      <c r="M116" s="7">
        <f>'[1]на 31.08.16'!AL117*-1</f>
        <v>26</v>
      </c>
      <c r="N116" s="8">
        <f>'[1]на 31.08.16'!AM117*-1</f>
        <v>1816893.52</v>
      </c>
      <c r="O116" s="5">
        <f t="shared" si="6"/>
        <v>0</v>
      </c>
      <c r="P116" s="6">
        <f t="shared" si="7"/>
        <v>0</v>
      </c>
      <c r="Q116" s="19">
        <v>0</v>
      </c>
      <c r="R116" s="20">
        <v>0</v>
      </c>
      <c r="S116" s="4">
        <f>'[1]на 31.08.16'!AN117*-1</f>
        <v>0</v>
      </c>
      <c r="T116" s="20">
        <f>'[1]на 31.08.16'!AO117*-1</f>
        <v>0</v>
      </c>
    </row>
    <row r="117" spans="1:20" ht="76.5" x14ac:dyDescent="0.2">
      <c r="A117" s="4">
        <v>109</v>
      </c>
      <c r="B117" s="4">
        <f>[2]Лист1!B118</f>
        <v>130071</v>
      </c>
      <c r="C117" s="16" t="s">
        <v>247</v>
      </c>
      <c r="D117" s="4">
        <f>[2]Лист2!C118</f>
        <v>3</v>
      </c>
      <c r="E117" s="3" t="str">
        <f>[2]Лист2!D118</f>
        <v>ЧЕБОКСАРСКИЙ ФИЛИАЛ ФГАУ "МНТК "МИКРОХИРУРГИЯ ГЛАЗА" ИМ.АКАД.С.Н.ФЕДОРОВА" МИНЗДРАВА РОССИИ</v>
      </c>
      <c r="F117" s="3" t="str">
        <f>[2]Лист2!E118</f>
        <v>ЧЕБОКСАРСКИЙ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С.Н.ФЕДОРОВА" МИНИСТЕРСТВА ЗДРАВООХРАНЕНИЯ РОССИЙСКОЙ ФЕДЕРАЦИИ</v>
      </c>
      <c r="G117" s="3">
        <f>[2]Лист2!F118</f>
        <v>13</v>
      </c>
      <c r="H117" s="3" t="str">
        <f>[2]Лист2!G118</f>
        <v>Республика Мордовия</v>
      </c>
      <c r="I117" s="5">
        <f t="shared" si="4"/>
        <v>0</v>
      </c>
      <c r="J117" s="6">
        <f t="shared" si="5"/>
        <v>0</v>
      </c>
      <c r="K117" s="7">
        <v>0</v>
      </c>
      <c r="L117" s="8">
        <v>0</v>
      </c>
      <c r="M117" s="7">
        <f>'[1]на 31.08.16'!AL118*-1</f>
        <v>0</v>
      </c>
      <c r="N117" s="8">
        <f>'[1]на 31.08.16'!AM118*-1</f>
        <v>0</v>
      </c>
      <c r="O117" s="5">
        <f t="shared" si="6"/>
        <v>7</v>
      </c>
      <c r="P117" s="6">
        <f t="shared" si="7"/>
        <v>86410.799999999988</v>
      </c>
      <c r="Q117" s="19">
        <v>1</v>
      </c>
      <c r="R117" s="20">
        <v>12344.4</v>
      </c>
      <c r="S117" s="4">
        <f>'[1]на 31.08.16'!AN118*-1</f>
        <v>6</v>
      </c>
      <c r="T117" s="20">
        <f>'[1]на 31.08.16'!AO118*-1</f>
        <v>74066.399999999994</v>
      </c>
    </row>
    <row r="118" spans="1:20" ht="63.75" x14ac:dyDescent="0.2">
      <c r="A118" s="4">
        <v>110</v>
      </c>
      <c r="B118" s="4">
        <f>[2]Лист1!B119</f>
        <v>750097</v>
      </c>
      <c r="C118" s="16" t="s">
        <v>247</v>
      </c>
      <c r="D118" s="4">
        <f>[2]Лист2!C119</f>
        <v>3</v>
      </c>
      <c r="E118" s="3" t="str">
        <f>[2]Лист2!D119</f>
        <v>ФГБОУ ВО ЧГМА МИНЗДРАВА РОССИИ</v>
      </c>
      <c r="F118" s="3" t="str">
        <f>[2]Лист2!E119</f>
        <v xml:space="preserve">ФЕДЕРАЛЬНОЕ ГОСУДАРСТВЕННОЕ БЮДЖЕТНОЕ ОБРАЗОВАТЕЛЬНОЕ УЧРЕЖДЕНИЕ ВЫСШЕГО ОБРАЗОВАНИЯ "ЧИТИНСКАЯ ГОСУДАРСТВЕННАЯ МЕДИЦИНСКАЯ АКАДЕМИЯ" МИНИСТЕРСТВА ЗДРАВООХРАНЕНИЯ РОССИЙСКОЙ ФЕДЕРАЦИИ </v>
      </c>
      <c r="G118" s="3">
        <f>[2]Лист2!F119</f>
        <v>75</v>
      </c>
      <c r="H118" s="3" t="str">
        <f>[2]Лист2!G119</f>
        <v>Забайкальский край</v>
      </c>
      <c r="I118" s="5">
        <f t="shared" si="4"/>
        <v>4</v>
      </c>
      <c r="J118" s="6">
        <f t="shared" si="5"/>
        <v>149705.64000000001</v>
      </c>
      <c r="K118" s="7">
        <v>1</v>
      </c>
      <c r="L118" s="8">
        <v>37426.410000000003</v>
      </c>
      <c r="M118" s="7">
        <f>'[1]на 31.08.16'!AL119*-1</f>
        <v>3</v>
      </c>
      <c r="N118" s="8">
        <f>'[1]на 31.08.16'!AM119*-1</f>
        <v>112279.23000000001</v>
      </c>
      <c r="O118" s="5">
        <f t="shared" si="6"/>
        <v>0</v>
      </c>
      <c r="P118" s="6">
        <f t="shared" si="7"/>
        <v>0</v>
      </c>
      <c r="Q118" s="19">
        <v>0</v>
      </c>
      <c r="R118" s="20">
        <v>0</v>
      </c>
      <c r="S118" s="4">
        <f>'[1]на 31.08.16'!AN119*-1</f>
        <v>0</v>
      </c>
      <c r="T118" s="20">
        <f>'[1]на 31.08.16'!AO119*-1</f>
        <v>0</v>
      </c>
    </row>
    <row r="119" spans="1:20" ht="51" x14ac:dyDescent="0.2">
      <c r="A119" s="4">
        <v>111</v>
      </c>
      <c r="B119" s="4">
        <f>[2]Лист1!B120</f>
        <v>660243</v>
      </c>
      <c r="C119" s="16" t="s">
        <v>246</v>
      </c>
      <c r="D119" s="4">
        <f>[2]Лист2!C120</f>
        <v>10</v>
      </c>
      <c r="E119" s="3" t="str">
        <f>[2]Лист2!D120</f>
        <v>ФБУЗ МСЧ 32 ФМБА РОССИИ ЗАРЕЧНЫЙ</v>
      </c>
      <c r="F119" s="3" t="str">
        <f>[2]Лист2!E120</f>
        <v>ФЕДЕРАЛЬНОЕ БЮДЖЕТНОЕ УЧРЕЖДЕНИЕ ЗДРАВООХРАНЕНИЯ "МЕДИКО-САНИТАРНАЯ ЧАСТЬ № 32" ФЕДЕРАЛЬНОГО МЕДИКО-БИОЛОГИЧЕСКОГО АГЕНТСТВА</v>
      </c>
      <c r="G119" s="3">
        <f>[2]Лист2!F120</f>
        <v>66</v>
      </c>
      <c r="H119" s="3" t="str">
        <f>[2]Лист2!G120</f>
        <v>Свердловская область</v>
      </c>
      <c r="I119" s="5">
        <f t="shared" si="4"/>
        <v>8</v>
      </c>
      <c r="J119" s="6">
        <f t="shared" si="5"/>
        <v>127245.2</v>
      </c>
      <c r="K119" s="7">
        <v>2</v>
      </c>
      <c r="L119" s="8">
        <v>31811.3</v>
      </c>
      <c r="M119" s="7">
        <f>'[1]на 31.08.16'!AL120*-1</f>
        <v>6</v>
      </c>
      <c r="N119" s="8">
        <f>'[1]на 31.08.16'!AM120*-1</f>
        <v>95433.9</v>
      </c>
      <c r="O119" s="5">
        <f t="shared" si="6"/>
        <v>0</v>
      </c>
      <c r="P119" s="6">
        <f t="shared" si="7"/>
        <v>0</v>
      </c>
      <c r="Q119" s="19">
        <v>0</v>
      </c>
      <c r="R119" s="20">
        <v>0</v>
      </c>
      <c r="S119" s="4">
        <f>'[1]на 31.08.16'!AN120*-1</f>
        <v>0</v>
      </c>
      <c r="T119" s="20">
        <f>'[1]на 31.08.16'!AO120*-1</f>
        <v>0</v>
      </c>
    </row>
    <row r="120" spans="1:20" ht="102" x14ac:dyDescent="0.2">
      <c r="A120" s="4">
        <v>112</v>
      </c>
      <c r="B120" s="4">
        <f>[2]Лист1!B121</f>
        <v>230232</v>
      </c>
      <c r="C120" s="16" t="s">
        <v>247</v>
      </c>
      <c r="D120" s="4">
        <f>[2]Лист2!C121</f>
        <v>3</v>
      </c>
      <c r="E120" s="3" t="str">
        <f>[2]Лист2!D121</f>
        <v>ФГАУ "МНТК "МИКРОХИРУРГИЯ ГЛАЗА" ИМ. АКАД. С.Н. ФЕДОРОВА" МИНЗДРАВА РОССИИ (КРАСНОДАРСКИЙ ФИЛИАЛ ФГАУ "МНТК "МИКРОХИРУРГИЯ ГЛАЗА" ИМ. АКАД. С.Н. ФЕДОРОВА" МИНЗДРАВА РОССИИ)</v>
      </c>
      <c r="F120" s="3" t="str">
        <f>[2]Лист2!E121</f>
        <v>ФЕДЕРАЛЬНОЕ ГОСУДАРСТВЕННОЕ АВТОНОМНОЕ УЧРЕЖДЕНИЕ "МЕЖОТРАСЛЕВОЙ НАУЧНО-ТЕХНИЧЕСКИЙ КОМПЛЕКС "МИКРОХИРУРГИЯ ГЛАЗА" ИМЕНИ АКАДЕМИКА С.Н.ФЕДОРОВА" МИНИСТЕРСТВА ЗДРАВООХРАНЕНИЯ РОССИЙСКОЙ ФЕДЕРАЦИИ (КРАСНОДАРСКИЙ ФИЛИАЛ ФГАУ "МНТК "МИКРОХИРУРГИЯ ГЛАЗА")</v>
      </c>
      <c r="G120" s="3">
        <f>[2]Лист2!F121</f>
        <v>23</v>
      </c>
      <c r="H120" s="3" t="str">
        <f>[2]Лист2!G121</f>
        <v>Краснодарский край</v>
      </c>
      <c r="I120" s="5">
        <f t="shared" si="4"/>
        <v>4</v>
      </c>
      <c r="J120" s="6">
        <f t="shared" si="5"/>
        <v>214484.12</v>
      </c>
      <c r="K120" s="7">
        <v>1</v>
      </c>
      <c r="L120" s="8">
        <v>53621.03</v>
      </c>
      <c r="M120" s="7">
        <f>'[1]на 31.08.16'!AL121*-1</f>
        <v>3</v>
      </c>
      <c r="N120" s="8">
        <f>'[1]на 31.08.16'!AM121*-1</f>
        <v>160863.09</v>
      </c>
      <c r="O120" s="5">
        <f t="shared" si="6"/>
        <v>0</v>
      </c>
      <c r="P120" s="6">
        <f t="shared" si="7"/>
        <v>0</v>
      </c>
      <c r="Q120" s="19">
        <v>0</v>
      </c>
      <c r="R120" s="20">
        <v>0</v>
      </c>
      <c r="S120" s="4">
        <f>'[1]на 31.08.16'!AN121*-1</f>
        <v>0</v>
      </c>
      <c r="T120" s="20">
        <f>'[1]на 31.08.16'!AO121*-1</f>
        <v>0</v>
      </c>
    </row>
    <row r="121" spans="1:20" ht="63.75" x14ac:dyDescent="0.2">
      <c r="A121" s="4">
        <v>113</v>
      </c>
      <c r="B121" s="4">
        <f>[2]Лист1!B122</f>
        <v>250634</v>
      </c>
      <c r="C121" s="16" t="s">
        <v>246</v>
      </c>
      <c r="D121" s="4">
        <f>[2]Лист2!C122</f>
        <v>10</v>
      </c>
      <c r="E121" s="3" t="str">
        <f>[2]Лист2!D122</f>
        <v>НАХОДКИНСКАЯ БОЛЬНИЦА ФГБУЗ ДВОМЦ ФМБА РОССИИ</v>
      </c>
      <c r="F121" s="3" t="str">
        <f>[2]Лист2!E122</f>
        <v>НАХОДКИНСКАЯ БОЛЬНИЦА ФЕДЕРАЛЬНОГО ГОСУДАРСТВЕННОГО УЧРЕЖДЕНИЯ ЗДРАВООХРАНЕНИЯ "ДАЛЬНЕВОСТОЧНЫЙ ОКРУЖНОЙ МЕДИЦИНСКИЙ ЦЕНТР ФЕДЕРАЛЬНОГО МЕДИКО-БИОЛОГИЧЕСКОГО АГЕНТСТВА "</v>
      </c>
      <c r="G121" s="3">
        <f>[2]Лист2!F122</f>
        <v>25</v>
      </c>
      <c r="H121" s="3" t="str">
        <f>[2]Лист2!G122</f>
        <v>Приморский край</v>
      </c>
      <c r="I121" s="5">
        <f t="shared" si="4"/>
        <v>4</v>
      </c>
      <c r="J121" s="6">
        <f t="shared" si="5"/>
        <v>88723.08</v>
      </c>
      <c r="K121" s="7">
        <v>1</v>
      </c>
      <c r="L121" s="8">
        <v>22180.77</v>
      </c>
      <c r="M121" s="7">
        <f>'[1]на 31.08.16'!AL122*-1</f>
        <v>3</v>
      </c>
      <c r="N121" s="8">
        <f>'[1]на 31.08.16'!AM122*-1</f>
        <v>66542.31</v>
      </c>
      <c r="O121" s="5">
        <f t="shared" si="6"/>
        <v>0</v>
      </c>
      <c r="P121" s="6">
        <f t="shared" si="7"/>
        <v>0</v>
      </c>
      <c r="Q121" s="19">
        <v>0</v>
      </c>
      <c r="R121" s="20">
        <v>0</v>
      </c>
      <c r="S121" s="4">
        <f>'[1]на 31.08.16'!AN122*-1</f>
        <v>0</v>
      </c>
      <c r="T121" s="20">
        <f>'[1]на 31.08.16'!AO122*-1</f>
        <v>0</v>
      </c>
    </row>
    <row r="122" spans="1:20" ht="63.75" x14ac:dyDescent="0.2">
      <c r="A122" s="4">
        <v>114</v>
      </c>
      <c r="B122" s="4">
        <f>[2]Лист1!B123</f>
        <v>720058</v>
      </c>
      <c r="C122" s="16" t="s">
        <v>246</v>
      </c>
      <c r="D122" s="4">
        <f>[2]Лист2!C123</f>
        <v>10</v>
      </c>
      <c r="E122" s="3" t="str">
        <f>[2]Лист2!D123</f>
        <v>ТЮМЕНСКАЯ БОЛЬНИЦА ФГБУЗ "ЗСМЦ ФМБА РОССИИ"</v>
      </c>
      <c r="F122" s="3" t="str">
        <f>[2]Лист2!E123</f>
        <v>ТЮМЕНСКАЯ БОЛЬНИЦА ФЕДЕРАЛЬНОГО ГОСУДАРСТВЕННОГО БЮДЖЕТНОГО УЧРЕЖДЕНИЯ ЗДРАВООХРАНЕНИЯ "ЗАПАДНО-СИБИРСКИЙ МЕДИЦИНСКИЙ ЦЕНТР ФЕДЕРАЛЬНОГО МЕДИКО-БИОЛОГИЧЕСКОГО АГЕНТСТВА"</v>
      </c>
      <c r="G122" s="3">
        <f>[2]Лист2!F123</f>
        <v>72</v>
      </c>
      <c r="H122" s="3" t="str">
        <f>[2]Лист2!G123</f>
        <v>Тюменская область</v>
      </c>
      <c r="I122" s="5">
        <f t="shared" si="4"/>
        <v>4</v>
      </c>
      <c r="J122" s="6">
        <f t="shared" si="5"/>
        <v>41037.68</v>
      </c>
      <c r="K122" s="7">
        <v>1</v>
      </c>
      <c r="L122" s="8">
        <v>10259.42</v>
      </c>
      <c r="M122" s="7">
        <f>'[1]на 31.08.16'!AL123*-1</f>
        <v>3</v>
      </c>
      <c r="N122" s="8">
        <f>'[1]на 31.08.16'!AM123*-1</f>
        <v>30778.260000000002</v>
      </c>
      <c r="O122" s="5">
        <f t="shared" si="6"/>
        <v>0</v>
      </c>
      <c r="P122" s="6">
        <f t="shared" si="7"/>
        <v>0</v>
      </c>
      <c r="Q122" s="19">
        <v>0</v>
      </c>
      <c r="R122" s="20">
        <v>0</v>
      </c>
      <c r="S122" s="4">
        <f>'[1]на 31.08.16'!AN123*-1</f>
        <v>0</v>
      </c>
      <c r="T122" s="20">
        <f>'[1]на 31.08.16'!AO123*-1</f>
        <v>0</v>
      </c>
    </row>
    <row r="123" spans="1:20" ht="63.75" x14ac:dyDescent="0.2">
      <c r="A123" s="4">
        <v>115</v>
      </c>
      <c r="B123" s="4">
        <f>[2]Лист1!B124</f>
        <v>775226</v>
      </c>
      <c r="C123" s="16" t="s">
        <v>246</v>
      </c>
      <c r="D123" s="4">
        <f>[2]Лист2!C124</f>
        <v>10</v>
      </c>
      <c r="E123" s="3" t="str">
        <f>[2]Лист2!D124</f>
        <v>ФГБУ ФНКЦ ФХМ ФМБА РОССИИ</v>
      </c>
      <c r="F123" s="3" t="str">
        <f>[2]Лист2!E124</f>
        <v>ФЕДЕРАЛЬНОЕ ГОСУДАРСТВЕННОЕ БЮДЖЕТНОЕ УЧРЕЖДЕНИЕ НАУКИ "НАУЧНО-ИССЛЕДОВАТЕЛЬСКИЙ ИНСТИТУТ ФИЗИКО-ХИМИЧЕСКОЙ МЕДИЦИНЫ ФЕДЕРАЛЬНОГО МЕДИКО-БИОЛОГИЧЕСКОГО АГЕНТСТВА"</v>
      </c>
      <c r="G123" s="3">
        <f>[2]Лист2!F124</f>
        <v>77</v>
      </c>
      <c r="H123" s="3" t="str">
        <f>[2]Лист2!G124</f>
        <v>г. Москва</v>
      </c>
      <c r="I123" s="5">
        <f t="shared" si="4"/>
        <v>39</v>
      </c>
      <c r="J123" s="6">
        <f t="shared" si="5"/>
        <v>915215.73</v>
      </c>
      <c r="K123" s="7">
        <v>10</v>
      </c>
      <c r="L123" s="8">
        <v>234670.7</v>
      </c>
      <c r="M123" s="7">
        <f>'[1]на 31.08.16'!AL124*-1</f>
        <v>29</v>
      </c>
      <c r="N123" s="8">
        <f>'[1]на 31.08.16'!AM124*-1</f>
        <v>680545.03</v>
      </c>
      <c r="O123" s="5">
        <f t="shared" si="6"/>
        <v>0</v>
      </c>
      <c r="P123" s="6">
        <f t="shared" si="7"/>
        <v>0</v>
      </c>
      <c r="Q123" s="19">
        <v>0</v>
      </c>
      <c r="R123" s="20">
        <v>0</v>
      </c>
      <c r="S123" s="4">
        <f>'[1]на 31.08.16'!AN124*-1</f>
        <v>0</v>
      </c>
      <c r="T123" s="20">
        <f>'[1]на 31.08.16'!AO124*-1</f>
        <v>0</v>
      </c>
    </row>
    <row r="124" spans="1:20" ht="63.75" x14ac:dyDescent="0.2">
      <c r="A124" s="4">
        <v>116</v>
      </c>
      <c r="B124" s="4">
        <f>[2]Лист1!B125</f>
        <v>340200</v>
      </c>
      <c r="C124" s="16" t="s">
        <v>247</v>
      </c>
      <c r="D124" s="4">
        <f>[2]Лист2!C125</f>
        <v>3</v>
      </c>
      <c r="E124" s="3" t="str">
        <f>[2]Лист2!D125</f>
        <v>ФГАУ "МНТК "МИКРОХИРУРГИЯ ГЛАЗА" ИМ. АКАД. С.Н. ФЕДОРОВА" МИНЗДРАВА РОССИИ</v>
      </c>
      <c r="F124" s="3" t="str">
        <f>[2]Лист2!E125</f>
        <v>ФЕДЕРАЛЬНОЕ ГОСУДАРСТВЕННОЕ АВТОНОМНОЕ УЧРЕЖДЕНИЕ "МЕЖОТРАСЛЕВОЙ НАУЧНО-ТЕХНИЧЕСКИЙ КОМПЛЕКС "МИКРОХИРУРГИЯ ГЛАЗА" ИМЕНИ АКАДЕМИКА С.Н. ФЕДОРОВА" МИНИСТЕРСТВА ЗДРАВООХРАНЕНИЯ РОССИЙСКОЙ ФЕДЕРАЦИИ</v>
      </c>
      <c r="G124" s="3">
        <f>[2]Лист2!F125</f>
        <v>34</v>
      </c>
      <c r="H124" s="3" t="str">
        <f>[2]Лист2!G125</f>
        <v>г. Москва</v>
      </c>
      <c r="I124" s="5">
        <f t="shared" si="4"/>
        <v>8</v>
      </c>
      <c r="J124" s="6">
        <f t="shared" si="5"/>
        <v>246784.4</v>
      </c>
      <c r="K124" s="7">
        <v>2</v>
      </c>
      <c r="L124" s="8">
        <v>61696.1</v>
      </c>
      <c r="M124" s="7">
        <f>'[1]на 31.08.16'!AL125*-1</f>
        <v>6</v>
      </c>
      <c r="N124" s="8">
        <f>'[1]на 31.08.16'!AM125*-1</f>
        <v>185088.3</v>
      </c>
      <c r="O124" s="5">
        <f t="shared" si="6"/>
        <v>0</v>
      </c>
      <c r="P124" s="6">
        <f t="shared" si="7"/>
        <v>0</v>
      </c>
      <c r="Q124" s="19">
        <v>0</v>
      </c>
      <c r="R124" s="20">
        <v>0</v>
      </c>
      <c r="S124" s="4">
        <f>'[1]на 31.08.16'!AN125*-1</f>
        <v>0</v>
      </c>
      <c r="T124" s="20">
        <f>'[1]на 31.08.16'!AO125*-1</f>
        <v>0</v>
      </c>
    </row>
    <row r="125" spans="1:20" ht="38.25" x14ac:dyDescent="0.2">
      <c r="A125" s="4">
        <v>117</v>
      </c>
      <c r="B125" s="4">
        <f>[2]Лист1!B126</f>
        <v>773513</v>
      </c>
      <c r="C125" s="16" t="s">
        <v>248</v>
      </c>
      <c r="D125" s="4">
        <f>[2]Лист2!C126</f>
        <v>36</v>
      </c>
      <c r="E125" s="3" t="str">
        <f>[2]Лист2!D126</f>
        <v>ФГБНУ НЦН</v>
      </c>
      <c r="F125" s="3" t="str">
        <f>[2]Лист2!E126</f>
        <v>ФЕДЕРАЛЬНОЕ ГОСУДАРСТВЕННОЕ БЮДЖЕТНОЕ НАУЧНОЕ УЧРЕЖДЕНИЕ "НАУЧНЫЙ ЦЕНТР НЕВРОЛОГИИ"</v>
      </c>
      <c r="G125" s="3">
        <f>[2]Лист2!F126</f>
        <v>77</v>
      </c>
      <c r="H125" s="3" t="str">
        <f>[2]Лист2!G126</f>
        <v>г. Москва</v>
      </c>
      <c r="I125" s="5">
        <f t="shared" si="4"/>
        <v>4</v>
      </c>
      <c r="J125" s="6">
        <f t="shared" si="5"/>
        <v>134584.16</v>
      </c>
      <c r="K125" s="7">
        <v>1</v>
      </c>
      <c r="L125" s="8">
        <v>33646.04</v>
      </c>
      <c r="M125" s="7">
        <f>'[1]на 31.08.16'!AL126*-1</f>
        <v>3</v>
      </c>
      <c r="N125" s="8">
        <f>'[1]на 31.08.16'!AM126*-1</f>
        <v>100938.12</v>
      </c>
      <c r="O125" s="5">
        <f t="shared" si="6"/>
        <v>0</v>
      </c>
      <c r="P125" s="6">
        <f t="shared" si="7"/>
        <v>0</v>
      </c>
      <c r="Q125" s="19">
        <v>0</v>
      </c>
      <c r="R125" s="20">
        <v>0</v>
      </c>
      <c r="S125" s="4">
        <f>'[1]на 31.08.16'!AN126*-1</f>
        <v>0</v>
      </c>
      <c r="T125" s="20">
        <f>'[1]на 31.08.16'!AO126*-1</f>
        <v>0</v>
      </c>
    </row>
    <row r="126" spans="1:20" ht="51" x14ac:dyDescent="0.2">
      <c r="A126" s="4">
        <v>118</v>
      </c>
      <c r="B126" s="4">
        <f>[2]Лист1!B127</f>
        <v>470069</v>
      </c>
      <c r="C126" s="16" t="s">
        <v>246</v>
      </c>
      <c r="D126" s="4">
        <f>[2]Лист2!C127</f>
        <v>10</v>
      </c>
      <c r="E126" s="3" t="str">
        <f>[2]Лист2!D127</f>
        <v>ФГБУЗ ЦМСЧ № 38 ФМБА РОССИИ</v>
      </c>
      <c r="F126" s="3" t="str">
        <f>[2]Лист2!E127</f>
        <v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v>
      </c>
      <c r="G126" s="3">
        <f>[2]Лист2!F127</f>
        <v>47</v>
      </c>
      <c r="H126" s="3" t="str">
        <f>[2]Лист2!G127</f>
        <v>Ленинградская область</v>
      </c>
      <c r="I126" s="5">
        <f t="shared" si="4"/>
        <v>8</v>
      </c>
      <c r="J126" s="6">
        <f t="shared" si="5"/>
        <v>143676.4</v>
      </c>
      <c r="K126" s="7">
        <v>2</v>
      </c>
      <c r="L126" s="8">
        <v>35919.1</v>
      </c>
      <c r="M126" s="7">
        <f>'[1]на 31.08.16'!AL127*-1</f>
        <v>6</v>
      </c>
      <c r="N126" s="8">
        <f>'[1]на 31.08.16'!AM127*-1</f>
        <v>107757.29999999999</v>
      </c>
      <c r="O126" s="5">
        <f t="shared" si="6"/>
        <v>0</v>
      </c>
      <c r="P126" s="6">
        <f t="shared" si="7"/>
        <v>0</v>
      </c>
      <c r="Q126" s="19">
        <v>0</v>
      </c>
      <c r="R126" s="20">
        <v>0</v>
      </c>
      <c r="S126" s="4">
        <f>'[1]на 31.08.16'!AN127*-1</f>
        <v>0</v>
      </c>
      <c r="T126" s="20">
        <f>'[1]на 31.08.16'!AO127*-1</f>
        <v>0</v>
      </c>
    </row>
    <row r="127" spans="1:20" ht="63.75" x14ac:dyDescent="0.2">
      <c r="A127" s="4">
        <v>119</v>
      </c>
      <c r="B127" s="4">
        <f>[2]Лист1!B128</f>
        <v>391610</v>
      </c>
      <c r="C127" s="16" t="s">
        <v>247</v>
      </c>
      <c r="D127" s="4">
        <f>[2]Лист2!C128</f>
        <v>3</v>
      </c>
      <c r="E127" s="3" t="str">
        <f>[2]Лист2!D128</f>
        <v>ФГБУ "ФЦВМТ" МИНЗДРАВА РОССИИ (Г.КАЛИНИНГРАД)</v>
      </c>
      <c r="F127" s="3" t="str">
        <f>[2]Лист2!E128</f>
        <v>ФЕДЕРАЛЬНОЕ ГОСУДАРСТВЕННОЕ БЮДЖЕТНОЕ УЧРЕЖДЕНИЕ "ФЕДЕРАЛЬНЫЙ ЦЕНТР ВЫСОКИХ МЕДИЦИНСКИХ ТЕХНОЛОГИЙ"МИНИСТЕРСТВА ЗДРАВООХРАНЕНИЯ РОССИЙСКОЙ ФЕДЕРАЦИИ (Г.КАЛИНИНГРАД)</v>
      </c>
      <c r="G127" s="3">
        <f>[2]Лист2!F128</f>
        <v>39</v>
      </c>
      <c r="H127" s="3" t="str">
        <f>[2]Лист2!G128</f>
        <v>Калининградская область</v>
      </c>
      <c r="I127" s="5">
        <f t="shared" si="4"/>
        <v>4</v>
      </c>
      <c r="J127" s="6">
        <f t="shared" si="5"/>
        <v>920380</v>
      </c>
      <c r="K127" s="7">
        <v>1</v>
      </c>
      <c r="L127" s="8">
        <v>230095</v>
      </c>
      <c r="M127" s="7">
        <f>'[1]на 31.08.16'!AL128*-1</f>
        <v>3</v>
      </c>
      <c r="N127" s="8">
        <f>'[1]на 31.08.16'!AM128*-1</f>
        <v>690285</v>
      </c>
      <c r="O127" s="5">
        <f t="shared" si="6"/>
        <v>0</v>
      </c>
      <c r="P127" s="6">
        <f t="shared" si="7"/>
        <v>0</v>
      </c>
      <c r="Q127" s="19">
        <v>0</v>
      </c>
      <c r="R127" s="20">
        <v>0</v>
      </c>
      <c r="S127" s="4">
        <f>'[1]на 31.08.16'!AN128*-1</f>
        <v>0</v>
      </c>
      <c r="T127" s="20">
        <f>'[1]на 31.08.16'!AO128*-1</f>
        <v>0</v>
      </c>
    </row>
    <row r="128" spans="1:20" x14ac:dyDescent="0.2">
      <c r="A128" s="24" t="s">
        <v>241</v>
      </c>
      <c r="B128" s="25"/>
      <c r="C128" s="25"/>
      <c r="D128" s="25"/>
      <c r="E128" s="25"/>
      <c r="F128" s="25"/>
      <c r="G128" s="25"/>
      <c r="H128" s="26"/>
      <c r="I128" s="5">
        <f t="shared" ref="I128:T128" si="8">SUM(I9:I127)</f>
        <v>2876</v>
      </c>
      <c r="J128" s="6">
        <f t="shared" si="8"/>
        <v>150434495.17999998</v>
      </c>
      <c r="K128" s="5">
        <f t="shared" si="8"/>
        <v>1881</v>
      </c>
      <c r="L128" s="6">
        <f t="shared" si="8"/>
        <v>87074512.530000001</v>
      </c>
      <c r="M128" s="5">
        <f t="shared" si="8"/>
        <v>995</v>
      </c>
      <c r="N128" s="6">
        <f t="shared" si="8"/>
        <v>63359982.649999999</v>
      </c>
      <c r="O128" s="5">
        <f t="shared" si="8"/>
        <v>335</v>
      </c>
      <c r="P128" s="6">
        <f t="shared" si="8"/>
        <v>13673726.070000004</v>
      </c>
      <c r="Q128" s="5">
        <f t="shared" si="8"/>
        <v>77</v>
      </c>
      <c r="R128" s="6">
        <f t="shared" si="8"/>
        <v>2395920.87</v>
      </c>
      <c r="S128" s="5">
        <f t="shared" si="8"/>
        <v>258</v>
      </c>
      <c r="T128" s="6">
        <f t="shared" si="8"/>
        <v>11277805.200000003</v>
      </c>
    </row>
    <row r="130" spans="18:19" x14ac:dyDescent="0.2">
      <c r="R130" s="21"/>
      <c r="S130" s="21"/>
    </row>
  </sheetData>
  <mergeCells count="21">
    <mergeCell ref="D4:D7"/>
    <mergeCell ref="E4:E7"/>
    <mergeCell ref="F4:F7"/>
    <mergeCell ref="B2:O2"/>
    <mergeCell ref="M6:N6"/>
    <mergeCell ref="Q6:R6"/>
    <mergeCell ref="S6:T6"/>
    <mergeCell ref="A128:H128"/>
    <mergeCell ref="G4:G7"/>
    <mergeCell ref="H4:H7"/>
    <mergeCell ref="I4:T4"/>
    <mergeCell ref="I5:I7"/>
    <mergeCell ref="J5:J7"/>
    <mergeCell ref="K5:N5"/>
    <mergeCell ref="O5:O7"/>
    <mergeCell ref="P5:P7"/>
    <mergeCell ref="Q5:T5"/>
    <mergeCell ref="K6:L6"/>
    <mergeCell ref="A4:A7"/>
    <mergeCell ref="B4:B7"/>
    <mergeCell ref="C4:C7"/>
  </mergeCells>
  <printOptions horizontalCentered="1"/>
  <pageMargins left="0" right="0" top="0.59055118110236227" bottom="0.59055118110236227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</dc:creator>
  <cp:lastModifiedBy>SMIRNOVA</cp:lastModifiedBy>
  <cp:lastPrinted>2016-09-05T07:47:41Z</cp:lastPrinted>
  <dcterms:created xsi:type="dcterms:W3CDTF">2016-08-11T11:56:37Z</dcterms:created>
  <dcterms:modified xsi:type="dcterms:W3CDTF">2016-09-05T09:22:20Z</dcterms:modified>
</cp:coreProperties>
</file>